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06" windowWidth="15060" windowHeight="8670" tabRatio="352" firstSheet="4" activeTab="4"/>
  </bookViews>
  <sheets>
    <sheet name="Bibliography" sheetId="1" r:id="rId1"/>
    <sheet name="Planned Documents" sheetId="2" r:id="rId2"/>
    <sheet name="Tree" sheetId="3" r:id="rId3"/>
    <sheet name="Revisions" sheetId="4" r:id="rId4"/>
    <sheet name="Documents" sheetId="5" r:id="rId5"/>
    <sheet name="Categories" sheetId="6" r:id="rId6"/>
    <sheet name="Headandfoot" sheetId="7" r:id="rId7"/>
    <sheet name="Info" sheetId="8" r:id="rId8"/>
  </sheets>
  <definedNames>
    <definedName name="Device">'Info'!$B$6</definedName>
    <definedName name="Dir">'Info'!$B$7</definedName>
    <definedName name="Footer1">'Info'!$B$24</definedName>
    <definedName name="Footer2">'Info'!$B$25</definedName>
    <definedName name="HeaderA1">'Info'!$B$17</definedName>
    <definedName name="HeaderA2">'Info'!$B$18</definedName>
    <definedName name="HeaderB1">'Info'!$B$19</definedName>
    <definedName name="HeaderB2">'Info'!$B$20</definedName>
    <definedName name="HeaderC1">'Info'!$B$21</definedName>
    <definedName name="HeaderC2">'Info'!$B$22</definedName>
    <definedName name="Oldfile">'Info'!$B$13</definedName>
    <definedName name="osversion">'Info'!$B$4</definedName>
    <definedName name="_xlnm.Print_Area" localSheetId="4">'Documents'!$A$3:$L$157</definedName>
    <definedName name="release">'Info'!$B$5</definedName>
    <definedName name="Renamer">'Info'!$B$10</definedName>
    <definedName name="RenamerInFull">'Info'!$B$11</definedName>
    <definedName name="Savefile">'Info'!$B$12</definedName>
    <definedName name="system">'Info'!$B$3</definedName>
    <definedName name="TABLE" localSheetId="6">'Headandfoot'!#REF!</definedName>
    <definedName name="TempOut">'Info'!$B$8</definedName>
    <definedName name="TempOutputFile">'Info'!$B$9</definedName>
  </definedNames>
  <calcPr fullCalcOnLoad="1"/>
</workbook>
</file>

<file path=xl/sharedStrings.xml><?xml version="1.0" encoding="utf-8"?>
<sst xmlns="http://schemas.openxmlformats.org/spreadsheetml/2006/main" count="968" uniqueCount="492">
  <si>
    <t>Section</t>
  </si>
  <si>
    <t>Document Title</t>
  </si>
  <si>
    <t>ID</t>
  </si>
  <si>
    <t>Issue</t>
  </si>
  <si>
    <t>Date</t>
  </si>
  <si>
    <t>pdf</t>
  </si>
  <si>
    <t>html</t>
  </si>
  <si>
    <t>ps</t>
  </si>
  <si>
    <t>doc</t>
  </si>
  <si>
    <t>*</t>
  </si>
  <si>
    <t>link</t>
  </si>
  <si>
    <t>Authors</t>
  </si>
  <si>
    <t>Science</t>
  </si>
  <si>
    <t>Science Notes</t>
  </si>
  <si>
    <t>(mwt)</t>
  </si>
  <si>
    <t>zip</t>
  </si>
  <si>
    <t>Management</t>
  </si>
  <si>
    <t>Management Plan</t>
  </si>
  <si>
    <t>EIS-man-manplan</t>
  </si>
  <si>
    <t>mwt, vg</t>
  </si>
  <si>
    <t>1d</t>
  </si>
  <si>
    <t>MPP</t>
  </si>
  <si>
    <t>mwt</t>
  </si>
  <si>
    <t>Work Breakdown Structure</t>
  </si>
  <si>
    <t>EIS-sys-eng-wbs</t>
  </si>
  <si>
    <t>mpp</t>
  </si>
  <si>
    <t>Actions</t>
  </si>
  <si>
    <t>EIS-man-actions</t>
  </si>
  <si>
    <t>PDF</t>
  </si>
  <si>
    <t>Contact List</t>
  </si>
  <si>
    <t>EIS-man-contacts</t>
  </si>
  <si>
    <t>xls</t>
  </si>
  <si>
    <t>Reference Documents List</t>
  </si>
  <si>
    <t>EIS-man-refdocs</t>
  </si>
  <si>
    <t>EIS document list</t>
  </si>
  <si>
    <t>EIS-doclist</t>
  </si>
  <si>
    <t>Meetings</t>
  </si>
  <si>
    <t>EIS-meet-cons-kickoff</t>
  </si>
  <si>
    <t>txt</t>
  </si>
  <si>
    <t>Solar-B (EIS) kickoff agenda and discussion</t>
  </si>
  <si>
    <t>EIS-meet-cons-kickoff_eis</t>
  </si>
  <si>
    <t>EIS design - post US selection, DC 26-27 Jan 99, Agenda</t>
  </si>
  <si>
    <t>EIS-meet-cons-9901agen</t>
  </si>
  <si>
    <t>EIS design, prep for US props. ISAS 20-21/Jul/98</t>
  </si>
  <si>
    <t>EIS-meet-cons-9807notes</t>
  </si>
  <si>
    <t>UK science and technical, MSSL 2-3- June 98, Minutes</t>
  </si>
  <si>
    <t>EIS-meet-cons-9806mins</t>
  </si>
  <si>
    <t>UK science and technical, MSSL 2-3- June 98, Agenda</t>
  </si>
  <si>
    <t>EIS-meet-cons-9806agen</t>
  </si>
  <si>
    <t>EIS design meeting no 1 Agenda</t>
  </si>
  <si>
    <t>EIS-meet-cons-9805agen</t>
  </si>
  <si>
    <t>SDT minutes 2</t>
  </si>
  <si>
    <t>EIS-meet-sdt-minutes</t>
  </si>
  <si>
    <t>SDT minutes 1</t>
  </si>
  <si>
    <t>EIS-meet-steercom-reports</t>
  </si>
  <si>
    <t>Notes from Steering Committee 1</t>
  </si>
  <si>
    <t>EIS-meet-steercom-notes</t>
  </si>
  <si>
    <t>MSSL project review report 2</t>
  </si>
  <si>
    <t>EIS-meet-prm-report</t>
  </si>
  <si>
    <t>MSSL project review report 1</t>
  </si>
  <si>
    <t>System</t>
  </si>
  <si>
    <t>User Needs</t>
  </si>
  <si>
    <t>EIS-sys-eng-userneed</t>
  </si>
  <si>
    <t>System Requirements</t>
  </si>
  <si>
    <t>EIS-sys-eng-sysreq</t>
  </si>
  <si>
    <t>EIS-sys-des-eis_sys</t>
  </si>
  <si>
    <t>EIS-MDP plan B</t>
  </si>
  <si>
    <t>EIS-MDP plan C</t>
  </si>
  <si>
    <t>EIS Spacecraft Interface (Spacecraft Operational Concepts)</t>
  </si>
  <si>
    <t>EIS-sys-des-concepts</t>
  </si>
  <si>
    <t>rag</t>
  </si>
  <si>
    <t>EIS-sys-des-dataflow</t>
  </si>
  <si>
    <t>Proposed Block Diagram</t>
  </si>
  <si>
    <t>EIS-sys-des-propblok</t>
  </si>
  <si>
    <t>ajm</t>
  </si>
  <si>
    <t>Spacecraft Interface Specification</t>
  </si>
  <si>
    <t>EIS-sys-des-scifspec</t>
  </si>
  <si>
    <t>Structure</t>
  </si>
  <si>
    <t>Door</t>
  </si>
  <si>
    <t>Optics</t>
  </si>
  <si>
    <t>PreFilter</t>
  </si>
  <si>
    <t>Slit-Slot</t>
  </si>
  <si>
    <t>Focal Plane Assembly</t>
  </si>
  <si>
    <t>CCD Detector</t>
  </si>
  <si>
    <t>Radiator</t>
  </si>
  <si>
    <t>Limb/Attitude Sensor</t>
  </si>
  <si>
    <t>QCM</t>
  </si>
  <si>
    <t>Electronics</t>
  </si>
  <si>
    <t>Harness</t>
  </si>
  <si>
    <t>Software</t>
  </si>
  <si>
    <t>AIV</t>
  </si>
  <si>
    <t>EGSE</t>
  </si>
  <si>
    <t>Operations</t>
  </si>
  <si>
    <t>External</t>
  </si>
  <si>
    <t>Report of the Science Definition Team</t>
  </si>
  <si>
    <t>EIS-x-2</t>
  </si>
  <si>
    <t>http://wwwssl.msfc.nasa.gov/ssl/pad/solar/sdt-rpt.htm</t>
  </si>
  <si>
    <t>Announcement of opportunity</t>
  </si>
  <si>
    <t>AO-98-OSS-05</t>
  </si>
  <si>
    <t>http://www.hq.nasa.gov/office/oss/ao/98-oss-05/</t>
  </si>
  <si>
    <t>NASA</t>
  </si>
  <si>
    <t>Prepropsal Briefing Questions and Answers</t>
  </si>
  <si>
    <t>?</t>
  </si>
  <si>
    <t>http://www.mssl.ucl.ac.uk/solar-b/ppbqa.html</t>
  </si>
  <si>
    <t>Topic</t>
  </si>
  <si>
    <t>Category</t>
  </si>
  <si>
    <t>ID 1</t>
  </si>
  <si>
    <t>ID 2</t>
  </si>
  <si>
    <t>sci</t>
  </si>
  <si>
    <t>man</t>
  </si>
  <si>
    <t>meet</t>
  </si>
  <si>
    <t>Consortium</t>
  </si>
  <si>
    <t>cons</t>
  </si>
  <si>
    <t>SDT</t>
  </si>
  <si>
    <t>sdt</t>
  </si>
  <si>
    <t>PRM</t>
  </si>
  <si>
    <t>prm</t>
  </si>
  <si>
    <t>sys</t>
  </si>
  <si>
    <t>str</t>
  </si>
  <si>
    <t>dor</t>
  </si>
  <si>
    <t>opt</t>
  </si>
  <si>
    <t>prf</t>
  </si>
  <si>
    <t>slt</t>
  </si>
  <si>
    <t>fpa</t>
  </si>
  <si>
    <t>CCD detector</t>
  </si>
  <si>
    <t>ccd</t>
  </si>
  <si>
    <t>rad</t>
  </si>
  <si>
    <t>las</t>
  </si>
  <si>
    <t>qcm</t>
  </si>
  <si>
    <t>elec</t>
  </si>
  <si>
    <t>har</t>
  </si>
  <si>
    <t>On-board Software</t>
  </si>
  <si>
    <t>obsw</t>
  </si>
  <si>
    <t>aiv</t>
  </si>
  <si>
    <t>egse</t>
  </si>
  <si>
    <t>ops</t>
  </si>
  <si>
    <t>X</t>
  </si>
  <si>
    <t>&lt;!DOCTYPE HTML PUBLIC "-//W3C//DTD HTML 3.2//EN"&gt;</t>
  </si>
  <si>
    <t>&lt;HTML&gt;</t>
  </si>
  <si>
    <t>&lt;HEAD&gt;</t>
  </si>
  <si>
    <t xml:space="preserve">   &lt;META NAME="GENERATOR" CONTENT="ProduceHTML in eis-docs-list.xls"&gt;</t>
  </si>
  <si>
    <t>&lt;hr&gt;</t>
  </si>
  <si>
    <t>&lt;TABLE BORDER=0 CELLSPACING=2 CELLPADDING=0 &gt;</t>
  </si>
  <si>
    <t>&lt;/TABLE&gt;</t>
  </si>
  <si>
    <t>&lt;/BODY&gt;</t>
  </si>
  <si>
    <t>&lt;/HTML&gt;</t>
  </si>
  <si>
    <t>(mwt, lkhm)</t>
  </si>
  <si>
    <t>Short minutes EIS consortium meeting, NRL 25-26 Jan 99</t>
  </si>
  <si>
    <t>EIS-meet-cons-9901mins</t>
  </si>
  <si>
    <t>EIS Science Team report</t>
  </si>
  <si>
    <t>(lkhm)</t>
  </si>
  <si>
    <t>Telescope Trade studies white paper</t>
  </si>
  <si>
    <t>cmb</t>
  </si>
  <si>
    <t>EIS-sys-des-teltrad</t>
  </si>
  <si>
    <t>Mass Report</t>
  </si>
  <si>
    <t>Mass Budget</t>
  </si>
  <si>
    <t>EIS-sys-des-mass_report</t>
  </si>
  <si>
    <t>ck</t>
  </si>
  <si>
    <t>Risk Analysis</t>
  </si>
  <si>
    <t>EIS-sys-eng-risk</t>
  </si>
  <si>
    <t>SDT minutes 3</t>
  </si>
  <si>
    <t>EIS steering committee reports</t>
  </si>
  <si>
    <t>Design Studies</t>
  </si>
  <si>
    <t>EIS-sys-des-studies</t>
  </si>
  <si>
    <t>(ajm)</t>
  </si>
  <si>
    <t>0.1a</t>
  </si>
  <si>
    <t>Study Sheet</t>
  </si>
  <si>
    <t>EIS-sci-eisteam_sci</t>
  </si>
  <si>
    <t>EIS-sci-notes</t>
  </si>
  <si>
    <t>System Hierarchy</t>
  </si>
  <si>
    <t>EIS-sys-des-hierarc</t>
  </si>
  <si>
    <t>EIS-sci-torc</t>
  </si>
  <si>
    <t>jtm</t>
  </si>
  <si>
    <t>Thoughts on reaching closure - letter format</t>
  </si>
  <si>
    <t>Thoughts on reaching closure - A4</t>
  </si>
  <si>
    <t>EIS-sci-torclet</t>
  </si>
  <si>
    <t>Solar-B (mission) kickoff agenda  - 1st draft</t>
  </si>
  <si>
    <t>EIS Phsysical View</t>
  </si>
  <si>
    <t>EIS-sys-des-physview</t>
  </si>
  <si>
    <t>EIS General Spacecraft Interface Specifcation</t>
  </si>
  <si>
    <t>EIS Thermal Spacecraft Interface Details</t>
  </si>
  <si>
    <t>EIS Electrical Spacecraft Interface Details</t>
  </si>
  <si>
    <t>EIS Mechanical Spacecraft Interface Details</t>
  </si>
  <si>
    <t>EIS-sys-des-genesis</t>
  </si>
  <si>
    <t>EIS-sys-des-thermsis</t>
  </si>
  <si>
    <t>EIS-sys-des-mechsis</t>
  </si>
  <si>
    <t>EIS-sys-des-elecsis</t>
  </si>
  <si>
    <t>EIS Subsystem Interface Specifications</t>
  </si>
  <si>
    <t>EIS-sys-des-subsis</t>
  </si>
  <si>
    <t>EIS-sys-des-miscsis</t>
  </si>
  <si>
    <t>EIS Miscellaneous Spacecraft Interface Details</t>
  </si>
  <si>
    <t>Electrical &amp; Data Block Diagram</t>
  </si>
  <si>
    <t>Physical Block Diagram</t>
  </si>
  <si>
    <t>EIS-sys-des-elecblok</t>
  </si>
  <si>
    <t>EIS-sys-des-physblok</t>
  </si>
  <si>
    <t>Flare detection - figure</t>
  </si>
  <si>
    <t>EIS-sci-fldetfigr</t>
  </si>
  <si>
    <t>eps</t>
  </si>
  <si>
    <t>Teleconference Minutes (1)</t>
  </si>
  <si>
    <t>Teleconference Minutes (2)</t>
  </si>
  <si>
    <t>Teleconference Minutes (10-Feb-99)</t>
  </si>
  <si>
    <t>Teleconference Minutes (3)</t>
  </si>
  <si>
    <t>Teleconference Minutes (4)</t>
  </si>
  <si>
    <t>MSSL project review report 6</t>
  </si>
  <si>
    <t>MSSL project review report 8</t>
  </si>
  <si>
    <t>Opto-mechanical design Agenda</t>
  </si>
  <si>
    <t>EIS-meet-cons-9905agen</t>
  </si>
  <si>
    <t>Mailing Lists</t>
  </si>
  <si>
    <t>EIS-man-mlists</t>
  </si>
  <si>
    <t>Teleconference Minutes (7)</t>
  </si>
  <si>
    <t>NI efficiences of 4800 gr/mm gratings at 125-325 A</t>
  </si>
  <si>
    <t>EIS-opt-aopt3810</t>
  </si>
  <si>
    <t>ftp://tcrb.nrl.navy.mil/pub/eis/EIS7T/</t>
  </si>
  <si>
    <t>NRL/GSFC</t>
  </si>
  <si>
    <t>Doc</t>
  </si>
  <si>
    <t>Correction</t>
  </si>
  <si>
    <t>tc1004</t>
  </si>
  <si>
    <t>4800 lpm</t>
  </si>
  <si>
    <t>icons/</t>
  </si>
  <si>
    <t>Author</t>
  </si>
  <si>
    <t>Title</t>
  </si>
  <si>
    <t>Journal</t>
  </si>
  <si>
    <t>Volume</t>
  </si>
  <si>
    <t>Pages</t>
  </si>
  <si>
    <t>Orth et Al</t>
  </si>
  <si>
    <t>Vacuum UV performance of a new 6.65-m concave diffraction grating with 4800 grooves/mm</t>
  </si>
  <si>
    <t>Applied Optics</t>
  </si>
  <si>
    <t>July 1, 1986</t>
  </si>
  <si>
    <t>Harada, H., Sakuma, Takahashi, Watanabe, Hara, Kita</t>
  </si>
  <si>
    <t>Design of high resolution XUV imaging spectrometer using aberration-corrected concave gratings</t>
  </si>
  <si>
    <t>doctree.xls</t>
  </si>
  <si>
    <t>see also</t>
  </si>
  <si>
    <t>Master Interface List</t>
  </si>
  <si>
    <t>interfaces</t>
  </si>
  <si>
    <t>removed</t>
  </si>
  <si>
    <t>mintlist</t>
  </si>
  <si>
    <t>added</t>
  </si>
  <si>
    <t>hierarc</t>
  </si>
  <si>
    <t>to v 3</t>
  </si>
  <si>
    <t>EIS-sys-des-mintlist</t>
  </si>
  <si>
    <t>Document Tree</t>
  </si>
  <si>
    <t>Domain</t>
  </si>
  <si>
    <t>doc-id</t>
  </si>
  <si>
    <t>responsibility</t>
  </si>
  <si>
    <t>planned release dates</t>
  </si>
  <si>
    <t>Project Level (Generic)</t>
  </si>
  <si>
    <t>Product Assurance Plan</t>
  </si>
  <si>
    <t>Solar-B Mission level</t>
  </si>
  <si>
    <t>Mission Science Requirements</t>
  </si>
  <si>
    <t>Specific Interface Requirements, e.g. MDP</t>
  </si>
  <si>
    <t>Design Standards, (Mech, Thermal etc)</t>
  </si>
  <si>
    <t>EIS Science</t>
  </si>
  <si>
    <t>EIS Instrument level</t>
  </si>
  <si>
    <t>Design Criteria, Constraints etc.</t>
  </si>
  <si>
    <t>Instrument Description</t>
  </si>
  <si>
    <t>System Hiearchy</t>
  </si>
  <si>
    <t>Interface List</t>
  </si>
  <si>
    <t>Interface Document Format</t>
  </si>
  <si>
    <t>General Interface Specifications</t>
  </si>
  <si>
    <t>thermal "</t>
  </si>
  <si>
    <t>mech</t>
  </si>
  <si>
    <t>Design Details</t>
  </si>
  <si>
    <t>all other docs</t>
  </si>
  <si>
    <t>drawings</t>
  </si>
  <si>
    <t>codes</t>
  </si>
  <si>
    <t>subsystem xxx detail description</t>
  </si>
  <si>
    <t>subsystem yyy detail description</t>
  </si>
  <si>
    <t>Instrument Test Plan</t>
  </si>
  <si>
    <t>Procedures</t>
  </si>
  <si>
    <t>Reports</t>
  </si>
  <si>
    <t>Contamination Control Plan</t>
  </si>
  <si>
    <t>Subsytem Level</t>
  </si>
  <si>
    <t>requirements</t>
  </si>
  <si>
    <t>design criteria, constraints etc</t>
  </si>
  <si>
    <t>specifications</t>
  </si>
  <si>
    <t>test plans, procedures, reports</t>
  </si>
  <si>
    <t>design details</t>
  </si>
  <si>
    <t>documents</t>
  </si>
  <si>
    <t>code</t>
  </si>
  <si>
    <t>design notes</t>
  </si>
  <si>
    <t>Opto-mechanical design Minutes</t>
  </si>
  <si>
    <t>EIS-meet-cons-9905mins</t>
  </si>
  <si>
    <t>Solar-B (all) kickoff Agenda  - 2nd draft</t>
  </si>
  <si>
    <t>Solar-B EIS kickoff Minutes - DRAFT</t>
  </si>
  <si>
    <t>EIS-meet-cons-9903mins</t>
  </si>
  <si>
    <t>mwt,ajm</t>
  </si>
  <si>
    <t>Steering Committee 3 report paper</t>
  </si>
  <si>
    <t>EIS-meet-steercom-report</t>
  </si>
  <si>
    <t>ppt</t>
  </si>
  <si>
    <t>Steering Committee 3 verbal presentation</t>
  </si>
  <si>
    <t>EIS-meet-steercom-verbal</t>
  </si>
  <si>
    <t>EIS-meet-cons-9906agen</t>
  </si>
  <si>
    <t>Consortium Meeting, BU June 99, Agenda</t>
  </si>
  <si>
    <t>GSE</t>
  </si>
  <si>
    <t>CDS Experiences</t>
  </si>
  <si>
    <t>EIS-icu-sw-req</t>
  </si>
  <si>
    <t>EIS-icu-sw-cdsnotes</t>
  </si>
  <si>
    <t>Onboard Software Requirements</t>
  </si>
  <si>
    <t>EIS Science Processing Flowchart</t>
  </si>
  <si>
    <t>EIS-sys-des-masbud</t>
  </si>
  <si>
    <t>ck, mwt</t>
  </si>
  <si>
    <t>EIS-meet-cons-summary</t>
  </si>
  <si>
    <t>EIS-meet-cons-sysview</t>
  </si>
  <si>
    <t>EIS-meet-cons-9906alist</t>
  </si>
  <si>
    <t>EIS-MDP plan A</t>
  </si>
  <si>
    <t>dxf</t>
  </si>
  <si>
    <t>sm</t>
  </si>
  <si>
    <t>hh</t>
  </si>
  <si>
    <t>EIS-str-icd-xs10mda</t>
  </si>
  <si>
    <t>Structure-Spacecraft ICD Mechanical A</t>
  </si>
  <si>
    <t>EIS-sys-des-eis_990620</t>
  </si>
  <si>
    <t>EIS-sys-des-mdp_990620</t>
  </si>
  <si>
    <t>EIS Information given to the System Side</t>
  </si>
  <si>
    <t>Electrical Interface to MDP</t>
  </si>
  <si>
    <t>… Optics - EIS7Tr Design</t>
  </si>
  <si>
    <t>… Optics - EIS7tr optimisation and performance</t>
  </si>
  <si>
    <t>rt/cmb</t>
  </si>
  <si>
    <t>EIS-opt-des-eis7tr</t>
  </si>
  <si>
    <t>EIS-opt-des-rogert</t>
  </si>
  <si>
    <t>EIS-icu-sw-softstat</t>
  </si>
  <si>
    <t>Software Status</t>
  </si>
  <si>
    <t>EIS-icu-sw-telpack</t>
  </si>
  <si>
    <t>Science Processing Flowchart</t>
  </si>
  <si>
    <t>CCD Windowing</t>
  </si>
  <si>
    <t>EIS-icu-sw-ccdwindo</t>
  </si>
  <si>
    <t>13. Software Status</t>
  </si>
  <si>
    <t>EIS-icu-sw-procflo</t>
  </si>
  <si>
    <t>Science Operating Modes</t>
  </si>
  <si>
    <t>EIS-icu-sw-opmodes</t>
  </si>
  <si>
    <t>Filters</t>
  </si>
  <si>
    <t>Slit Assembly</t>
  </si>
  <si>
    <t>Shutter</t>
  </si>
  <si>
    <t xml:space="preserve">   &lt;TITLE&gt;Solar-B EIS Document List&lt;/TITLE&gt;</t>
  </si>
  <si>
    <t xml:space="preserve">   &lt;META NAME="Author" CONTENT="Matthew Whyndham"&gt;</t>
  </si>
  <si>
    <t>EIS/GSFC EIS-7Tr optical design proposal</t>
  </si>
  <si>
    <t>EIS/GSFC EIS-7T optical design proposal</t>
  </si>
  <si>
    <t>ftp://tcrb.nrl.navy.mil/pub/eis/EIS7TR/</t>
  </si>
  <si>
    <t>?-May-99</t>
  </si>
  <si>
    <t>Institute List</t>
  </si>
  <si>
    <t>EIS-man-institutes</t>
  </si>
  <si>
    <t>cjm</t>
  </si>
  <si>
    <t>js, + …</t>
  </si>
  <si>
    <t>tw</t>
  </si>
  <si>
    <t>tk</t>
  </si>
  <si>
    <t>EIS-sci-sdt</t>
  </si>
  <si>
    <t>Solar-B Science Definition Team Report</t>
  </si>
  <si>
    <t>EIS-doctree</t>
  </si>
  <si>
    <t>ccd-desnote-001pwrdis</t>
  </si>
  <si>
    <t xml:space="preserve">&lt;!-- Begin Mind It Box --&gt;&lt;TABLE
    BORDER="0" CELLPADDING="5" CELLSPACING="0" BGCOLOR="#005599"&gt;
      &lt;TR&gt;
        &lt;TD ALIGN="CENTER" COLSPAN="2"&gt;
        &lt;B&gt;&lt;FONT COLOR="#ffffff" SIZE="-1" FACE="arial,helvetica"&gt;Receive
        email when this page changes&lt;/FONT&gt;&lt;/B&gt;&lt;/TD&gt;
      &lt;/TR&gt;
      &lt;TR&gt;
        &lt;TD&gt;
        &lt;INPUT TYPE="text" VALUE="Enter email address" NAME="EMAIL" 
        SIZE="20"&gt;
&lt;/TD&gt;
        &lt;TD ROWSPAN="2"&gt;
        &lt;P&gt;&lt;INPUT SRC="http://www.netmind.com/html/mindit.gif" TYPE="image"
        BORDER="0" WIDTH="76" HEIGHT="28" NATURALSIZEFLAG="0" ALIGN="BOTTOM"&gt;&amp;nbsp;&lt;BR&gt;
        &lt;/P&gt;
        &lt;P&gt;&lt;CENTER&gt;&lt;B&gt;&lt;FONT COLOR="#ffffff" SIZE="-2" FACE="arial,helvetica"&gt;Click
        Here&lt;/FONT&gt;&lt;/B&gt;&lt;/CENTER&gt;&lt;/TD&gt;
      &lt;/TR&gt;
      &lt;TR VALIGN="TOP"&gt;
        &lt;TD ALIGN="CENTER"&gt;
        &lt;FONT COLOR="#ffffff" SIZE="-2" FACE="arial,helvetica"&gt;&amp;#149;&lt;B&gt;
        Powered by Netmind &lt;/B&gt;&amp;#149;&lt;/FONT&gt;&lt;/TD&gt; 
      &lt;/TR&gt;
    &lt;/TABLE&gt;&lt;!-- End Mind It Box --&gt;
</t>
  </si>
  <si>
    <t>&lt;/HEAD&gt;&lt;BODY&gt;</t>
  </si>
  <si>
    <t>&lt;FORM METHOD="POST" ACTION="http://minder.netmind.com/mindit.shtml" ENCTYPE="x-www-form-urlencoded"&gt;</t>
  </si>
  <si>
    <t>&lt;table width="100%"&gt;&lt;tr&gt;&lt;td&gt;&lt;center&gt;&lt;H1&gt;Solar-B EUV Imaging Spectrometer&lt;/H1&gt;</t>
  </si>
  <si>
    <t>&lt;/td&gt;&lt;/tr&gt;&lt;/table&gt;To view PDF files, a viewer such as Adobe Acrobat Reader is required. Download: &lt;a href="dl_acro.html"&gt;Acrobat&lt;/a&gt;.&lt;br&gt;&lt;br&gt;</t>
  </si>
  <si>
    <t>SDT General Agenda</t>
  </si>
  <si>
    <t>EIS-meet-sdt-genda</t>
  </si>
  <si>
    <t>Mass and Moment of Primary</t>
  </si>
  <si>
    <t>Mass and Moment of Grating</t>
  </si>
  <si>
    <t>Mass and Moment of Shutter</t>
  </si>
  <si>
    <t>Mass and Moment of Slit</t>
  </si>
  <si>
    <t>Mass and Moment of Shutter and Slit Assembly</t>
  </si>
  <si>
    <t>EIS-opt-desnote-moi_mir</t>
  </si>
  <si>
    <t>EIS-opt-desnote-moi_grt</t>
  </si>
  <si>
    <t>EIS-opt-desnote-moi_sns</t>
  </si>
  <si>
    <t>EIS-opt-desnote-moi_shut</t>
  </si>
  <si>
    <t>wp</t>
  </si>
  <si>
    <t>Data Throughput Notes</t>
  </si>
  <si>
    <t>kpd</t>
  </si>
  <si>
    <t>EIS-ops-desnote-datathru</t>
  </si>
  <si>
    <t>SDT minutes 9</t>
  </si>
  <si>
    <t>EIS-opt-desnote-moi_slit</t>
  </si>
  <si>
    <t>LASCO Experiences</t>
  </si>
  <si>
    <t>EIS-icu-sw-lasconotes</t>
  </si>
  <si>
    <t>12. Science Topics</t>
  </si>
  <si>
    <t>EIS-sci-9906topics</t>
  </si>
  <si>
    <t>lkhm</t>
  </si>
  <si>
    <t>EIS-icu-desnotes-9906_presents</t>
  </si>
  <si>
    <t xml:space="preserve">Electronics </t>
  </si>
  <si>
    <t>Mechanisms Electrical Details</t>
  </si>
  <si>
    <t>EIS-icu-desnotes-mhc_table</t>
  </si>
  <si>
    <t>Teleconference Minutes (11)</t>
  </si>
  <si>
    <t>&lt;H1&gt;Document List&lt;/H1&gt;&lt;/center&gt;&lt;a href="../eis.htm"&gt;EIS home&lt;/a&gt;&lt;/td&gt;&lt;td align=right&gt;</t>
  </si>
  <si>
    <t>Camera Block Diagram</t>
  </si>
  <si>
    <t>EIS-fpa-camblock</t>
  </si>
  <si>
    <t>2_s</t>
  </si>
  <si>
    <t>Work Breakdown Structure - short listing</t>
  </si>
  <si>
    <t>mwt, as</t>
  </si>
  <si>
    <t>13. Science Operating Modes</t>
  </si>
  <si>
    <t>13. Science Processing Flowchart</t>
  </si>
  <si>
    <t>13. Telemetry Packet Structure</t>
  </si>
  <si>
    <t>13. CCD Windowing</t>
  </si>
  <si>
    <t>02. Summary of Progress</t>
  </si>
  <si>
    <t>03. A System view of EIS</t>
  </si>
  <si>
    <t>03. Information given to the System Side</t>
  </si>
  <si>
    <t>07. Electrical Interface to MDP</t>
  </si>
  <si>
    <t xml:space="preserve">07. Electronics </t>
  </si>
  <si>
    <t>08. Optics - EIS7Tr Design</t>
  </si>
  <si>
    <t>08. Optics - EIS7tr optimisation and performance</t>
  </si>
  <si>
    <t>Teleconference Minutes (12)</t>
  </si>
  <si>
    <t>SDT minutes 10</t>
  </si>
  <si>
    <t>EIS-meet-sdt-tc</t>
  </si>
  <si>
    <t>MSSL project review report 9</t>
  </si>
  <si>
    <t>EIS/GSFC EIS-7Tr 4200 optical design</t>
  </si>
  <si>
    <t>ftp://tcrb.nrl.navy.mil/pub/eis/EIS7TR4200/</t>
  </si>
  <si>
    <t>General Schedule</t>
  </si>
  <si>
    <t>EIS-man-schedule-general</t>
  </si>
  <si>
    <t>01a. BU Consortium Meeting - Attendance List</t>
  </si>
  <si>
    <t>Engineering Meeting MSSL July 99 Minutes</t>
  </si>
  <si>
    <t>EIS-meet-cons-EM9907-minutes</t>
  </si>
  <si>
    <t>Instrument Specifications</t>
  </si>
  <si>
    <t>EIS-sys-des-specs</t>
  </si>
  <si>
    <t>Telemetry Packet Structure (OBSOLETE)</t>
  </si>
  <si>
    <t>Draft Telemetry Packet Structure</t>
  </si>
  <si>
    <t>Draft Telecommand Packet Structure</t>
  </si>
  <si>
    <t>EIS-icu-sw-tmstr</t>
  </si>
  <si>
    <t>EIS-icu-sw-tcstr</t>
  </si>
  <si>
    <t>kfj</t>
  </si>
  <si>
    <t>TempOutputFile</t>
  </si>
  <si>
    <t>Device</t>
  </si>
  <si>
    <t>Dir</t>
  </si>
  <si>
    <t>TempOut</t>
  </si>
  <si>
    <t>Renamer</t>
  </si>
  <si>
    <t>d:</t>
  </si>
  <si>
    <t>doclist.tmp</t>
  </si>
  <si>
    <t>ren_list.bat</t>
  </si>
  <si>
    <t>RenamerInFull</t>
  </si>
  <si>
    <t>calculated</t>
  </si>
  <si>
    <t>system</t>
  </si>
  <si>
    <t>osversion</t>
  </si>
  <si>
    <t>release</t>
  </si>
  <si>
    <t>CopperPlate Headers</t>
  </si>
  <si>
    <t>Copper Plate Footer</t>
  </si>
  <si>
    <t>Footer1</t>
  </si>
  <si>
    <t>HeaderA1</t>
  </si>
  <si>
    <t>HeaderA2</t>
  </si>
  <si>
    <t>HeaderB1</t>
  </si>
  <si>
    <t>HeaderB2</t>
  </si>
  <si>
    <t>HeaderC1</t>
  </si>
  <si>
    <t>HeaderC2</t>
  </si>
  <si>
    <t>Footer2</t>
  </si>
  <si>
    <t>Reference to Beginning and End row numbers in Headandfoot</t>
  </si>
  <si>
    <t>Categories</t>
  </si>
  <si>
    <t>Savefile</t>
  </si>
  <si>
    <t>doclist.$$$</t>
  </si>
  <si>
    <t>doclist.html</t>
  </si>
  <si>
    <t>Oldfile</t>
  </si>
  <si>
    <t>d:\winnt\system32\logfiles</t>
  </si>
  <si>
    <t>logfiles</t>
  </si>
  <si>
    <t>filter</t>
  </si>
  <si>
    <t>on</t>
  </si>
  <si>
    <t>do_filter</t>
  </si>
  <si>
    <t>filter.bat</t>
  </si>
  <si>
    <t>terms</t>
  </si>
  <si>
    <t>"128.40.70.117 128.40.70.143"</t>
  </si>
  <si>
    <t>currentlog</t>
  </si>
  <si>
    <t>\public\eis-web\docs\</t>
  </si>
  <si>
    <t>trailing \ required</t>
  </si>
  <si>
    <t xml:space="preserve">htm </t>
  </si>
  <si>
    <t>Engineering Meeting MSSL October 99 Minutes</t>
  </si>
  <si>
    <t>EIS-meet-cons-EM9910-minutes</t>
  </si>
  <si>
    <t>apd</t>
  </si>
  <si>
    <t>Science Requirements</t>
  </si>
  <si>
    <t>EIS-sci-nrl_science</t>
  </si>
  <si>
    <t>htm</t>
  </si>
  <si>
    <t>lkh</t>
  </si>
  <si>
    <t>NRL October meeting minutes</t>
  </si>
  <si>
    <t>EIS-meet-cons-99nov_proceedings</t>
  </si>
  <si>
    <t>kd</t>
  </si>
  <si>
    <t>EIS Observing Programmes</t>
  </si>
  <si>
    <t>EIS-ops-observe</t>
  </si>
  <si>
    <t>XRT Instrument Capabilities</t>
  </si>
  <si>
    <t>EIS-ops-XRT</t>
  </si>
  <si>
    <t>EIS-ops-XRT-index</t>
  </si>
  <si>
    <t xml:space="preserve"> XRT Instrument Capabilites (HTML version)</t>
  </si>
  <si>
    <t>SOT-FPP overview</t>
  </si>
  <si>
    <t>EIS-ops-FPP</t>
  </si>
  <si>
    <t>SOT-FPP overview (HTML version)</t>
  </si>
  <si>
    <t>EIS-ops-FPP-index</t>
  </si>
  <si>
    <t>Engineering Meeting Japan Decmber 99 Minutes</t>
  </si>
  <si>
    <t>EIS-meet-cons-EM9912-minutes</t>
  </si>
  <si>
    <t>Management Plan (NRL)</t>
  </si>
  <si>
    <t>EIS-man-NRLPlan</t>
  </si>
  <si>
    <t>MSSL February meeting</t>
  </si>
  <si>
    <t>EIS-meet-cons-Feb2000-FEBMSSLM</t>
  </si>
  <si>
    <t>Basic CCD information</t>
  </si>
  <si>
    <t>EIS-ccd-ccd</t>
  </si>
  <si>
    <t>Index of additional CCD information</t>
  </si>
  <si>
    <t>EIS-ccd-ccdindex</t>
  </si>
  <si>
    <t>EIS-sys-des-NRLTN251</t>
  </si>
  <si>
    <t>EIS Field of view &amp; Exclusion Zone</t>
  </si>
  <si>
    <t>Linearity measurement</t>
  </si>
  <si>
    <t>How the CCD is read out</t>
  </si>
  <si>
    <t>EIS-ccd-Engine-read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</si>
</sst>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"/>
    <numFmt numFmtId="173" formatCode="mm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5" fontId="3" fillId="0" borderId="0" xfId="0" applyNumberFormat="1" applyFont="1" applyAlignment="1">
      <alignment horizontal="center"/>
    </xf>
    <xf numFmtId="15" fontId="0" fillId="2" borderId="0" xfId="0" applyNumberFormat="1" applyFill="1" applyAlignment="1">
      <alignment/>
    </xf>
    <xf numFmtId="15" fontId="0" fillId="0" borderId="0" xfId="0" applyNumberFormat="1" applyFill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left"/>
    </xf>
    <xf numFmtId="15" fontId="0" fillId="0" borderId="0" xfId="0" applyNumberFormat="1" applyAlignment="1">
      <alignment wrapText="1"/>
    </xf>
    <xf numFmtId="16" fontId="0" fillId="0" borderId="0" xfId="0" applyNumberFormat="1" applyAlignment="1">
      <alignment/>
    </xf>
    <xf numFmtId="0" fontId="4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doctree.xls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F5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22.421875" style="0" customWidth="1"/>
    <col min="2" max="2" width="88.28125" style="0" customWidth="1"/>
    <col min="3" max="3" width="17.7109375" style="0" customWidth="1"/>
  </cols>
  <sheetData>
    <row r="2" spans="1:6" ht="12.75">
      <c r="A2" t="s">
        <v>219</v>
      </c>
      <c r="B2" t="s">
        <v>220</v>
      </c>
      <c r="C2" t="s">
        <v>221</v>
      </c>
      <c r="D2" t="s">
        <v>4</v>
      </c>
      <c r="E2" t="s">
        <v>222</v>
      </c>
      <c r="F2" t="s">
        <v>223</v>
      </c>
    </row>
    <row r="4" spans="1:6" ht="12.75">
      <c r="A4" t="s">
        <v>224</v>
      </c>
      <c r="B4" t="s">
        <v>225</v>
      </c>
      <c r="C4" t="s">
        <v>226</v>
      </c>
      <c r="D4" t="s">
        <v>227</v>
      </c>
      <c r="E4">
        <v>25</v>
      </c>
      <c r="F4">
        <v>2218</v>
      </c>
    </row>
    <row r="5" spans="1:2" ht="12.75">
      <c r="A5" t="s">
        <v>228</v>
      </c>
      <c r="B5" t="s">
        <v>229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25"/>
  <sheetViews>
    <sheetView workbookViewId="0" topLeftCell="A1">
      <selection activeCell="B1" sqref="B1"/>
    </sheetView>
  </sheetViews>
  <sheetFormatPr defaultColWidth="9.140625" defaultRowHeight="12.75"/>
  <cols>
    <col min="2" max="2" width="41.421875" style="0" customWidth="1"/>
    <col min="3" max="3" width="18.140625" style="0" customWidth="1"/>
  </cols>
  <sheetData>
    <row r="1" spans="1:2" ht="12.75">
      <c r="A1" t="s">
        <v>231</v>
      </c>
      <c r="B1" s="25" t="s">
        <v>230</v>
      </c>
    </row>
    <row r="3" spans="1:3" ht="12.75">
      <c r="A3" s="4" t="s">
        <v>0</v>
      </c>
      <c r="B3" s="7" t="s">
        <v>1</v>
      </c>
      <c r="C3" s="4" t="s">
        <v>2</v>
      </c>
    </row>
    <row r="4" spans="1:3" ht="12.75">
      <c r="A4" s="4"/>
      <c r="B4" s="7"/>
      <c r="C4" s="4"/>
    </row>
    <row r="5" spans="1:3" ht="12.75">
      <c r="A5" s="10" t="s">
        <v>12</v>
      </c>
      <c r="B5" s="11"/>
      <c r="C5" s="12"/>
    </row>
    <row r="10" spans="1:3" ht="12.75">
      <c r="A10" s="10" t="s">
        <v>60</v>
      </c>
      <c r="B10" s="11"/>
      <c r="C10" s="12"/>
    </row>
    <row r="11" spans="2:3" ht="12.75">
      <c r="B11" t="s">
        <v>179</v>
      </c>
      <c r="C11" t="s">
        <v>183</v>
      </c>
    </row>
    <row r="12" spans="2:3" ht="12.75">
      <c r="B12" t="s">
        <v>182</v>
      </c>
      <c r="C12" t="s">
        <v>185</v>
      </c>
    </row>
    <row r="13" spans="2:3" ht="12.75">
      <c r="B13" t="s">
        <v>180</v>
      </c>
      <c r="C13" t="s">
        <v>184</v>
      </c>
    </row>
    <row r="14" spans="2:3" ht="12.75">
      <c r="B14" t="s">
        <v>181</v>
      </c>
      <c r="C14" t="s">
        <v>186</v>
      </c>
    </row>
    <row r="15" spans="2:3" ht="12.75">
      <c r="B15" t="s">
        <v>190</v>
      </c>
      <c r="C15" t="s">
        <v>189</v>
      </c>
    </row>
    <row r="16" spans="2:3" ht="12.75">
      <c r="B16" t="s">
        <v>187</v>
      </c>
      <c r="C16" t="s">
        <v>188</v>
      </c>
    </row>
    <row r="21" spans="2:3" ht="12.75">
      <c r="B21" s="22" t="s">
        <v>72</v>
      </c>
      <c r="C21" t="s">
        <v>73</v>
      </c>
    </row>
    <row r="22" spans="2:3" ht="12.75">
      <c r="B22" s="22" t="s">
        <v>177</v>
      </c>
      <c r="C22" t="s">
        <v>178</v>
      </c>
    </row>
    <row r="24" spans="2:3" ht="12.75">
      <c r="B24" t="s">
        <v>191</v>
      </c>
      <c r="C24" t="s">
        <v>193</v>
      </c>
    </row>
    <row r="25" spans="2:3" ht="12.75">
      <c r="B25" t="s">
        <v>192</v>
      </c>
      <c r="C25" t="s">
        <v>194</v>
      </c>
    </row>
  </sheetData>
  <hyperlinks>
    <hyperlink ref="B1" r:id="rId1" display="doctree.xls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B2:F69"/>
  <sheetViews>
    <sheetView workbookViewId="0" topLeftCell="A1">
      <selection activeCell="D62" sqref="D62"/>
    </sheetView>
  </sheetViews>
  <sheetFormatPr defaultColWidth="9.140625" defaultRowHeight="12.75"/>
  <cols>
    <col min="3" max="3" width="36.00390625" style="0" customWidth="1"/>
  </cols>
  <sheetData>
    <row r="2" ht="12.75">
      <c r="B2" t="s">
        <v>240</v>
      </c>
    </row>
    <row r="4" spans="2:6" ht="12.75">
      <c r="B4" t="s">
        <v>241</v>
      </c>
      <c r="C4" t="s">
        <v>104</v>
      </c>
      <c r="D4" t="s">
        <v>242</v>
      </c>
      <c r="E4" t="s">
        <v>243</v>
      </c>
      <c r="F4" t="s">
        <v>244</v>
      </c>
    </row>
    <row r="5" ht="12.75">
      <c r="B5" t="s">
        <v>245</v>
      </c>
    </row>
    <row r="7" ht="12.75">
      <c r="C7" t="s">
        <v>17</v>
      </c>
    </row>
    <row r="8" ht="12.75">
      <c r="C8" t="s">
        <v>246</v>
      </c>
    </row>
    <row r="15" ht="12.75">
      <c r="B15" t="s">
        <v>247</v>
      </c>
    </row>
    <row r="17" ht="12.75">
      <c r="C17" t="s">
        <v>248</v>
      </c>
    </row>
    <row r="18" ht="12.75">
      <c r="C18" t="s">
        <v>249</v>
      </c>
    </row>
    <row r="19" ht="12.75">
      <c r="C19" t="s">
        <v>250</v>
      </c>
    </row>
    <row r="21" ht="12.75">
      <c r="B21" t="s">
        <v>251</v>
      </c>
    </row>
    <row r="23" ht="12.75">
      <c r="C23" t="s">
        <v>13</v>
      </c>
    </row>
    <row r="24" ht="12.75">
      <c r="C24" t="s">
        <v>63</v>
      </c>
    </row>
    <row r="28" ht="12.75">
      <c r="B28" t="s">
        <v>252</v>
      </c>
    </row>
    <row r="31" ht="12.75">
      <c r="C31" t="s">
        <v>253</v>
      </c>
    </row>
    <row r="33" ht="12.75">
      <c r="C33" t="s">
        <v>254</v>
      </c>
    </row>
    <row r="34" ht="12.75">
      <c r="C34" t="s">
        <v>255</v>
      </c>
    </row>
    <row r="35" ht="12.75">
      <c r="C35" t="s">
        <v>256</v>
      </c>
    </row>
    <row r="36" ht="12.75">
      <c r="C36" t="s">
        <v>257</v>
      </c>
    </row>
    <row r="37" ht="12.75">
      <c r="C37" t="s">
        <v>258</v>
      </c>
    </row>
    <row r="38" ht="12.75">
      <c r="C38" s="26" t="s">
        <v>259</v>
      </c>
    </row>
    <row r="39" ht="12.75">
      <c r="C39" s="26" t="s">
        <v>260</v>
      </c>
    </row>
    <row r="40" ht="12.75">
      <c r="C40" s="26" t="s">
        <v>129</v>
      </c>
    </row>
    <row r="41" ht="12.75">
      <c r="C41" t="s">
        <v>261</v>
      </c>
    </row>
    <row r="42" ht="12.75">
      <c r="C42" s="26" t="s">
        <v>262</v>
      </c>
    </row>
    <row r="43" ht="12.75">
      <c r="C43" s="26" t="s">
        <v>263</v>
      </c>
    </row>
    <row r="44" ht="12.75">
      <c r="C44" s="26" t="s">
        <v>264</v>
      </c>
    </row>
    <row r="45" ht="12.75">
      <c r="C45" s="26" t="s">
        <v>265</v>
      </c>
    </row>
    <row r="46" ht="12.75">
      <c r="C46" s="26" t="s">
        <v>266</v>
      </c>
    </row>
    <row r="47" ht="12.75">
      <c r="C47" t="s">
        <v>267</v>
      </c>
    </row>
    <row r="48" ht="12.75">
      <c r="C48" t="s">
        <v>268</v>
      </c>
    </row>
    <row r="51" ht="12.75">
      <c r="C51" t="s">
        <v>269</v>
      </c>
    </row>
    <row r="55" ht="12.75">
      <c r="C55" t="s">
        <v>158</v>
      </c>
    </row>
    <row r="56" ht="12.75">
      <c r="C56" t="s">
        <v>270</v>
      </c>
    </row>
    <row r="59" ht="12.75">
      <c r="B59" t="s">
        <v>271</v>
      </c>
    </row>
    <row r="61" ht="12.75">
      <c r="C61" t="s">
        <v>272</v>
      </c>
    </row>
    <row r="62" ht="12.75">
      <c r="C62" t="s">
        <v>273</v>
      </c>
    </row>
    <row r="63" ht="12.75">
      <c r="C63" t="s">
        <v>274</v>
      </c>
    </row>
    <row r="64" ht="12.75">
      <c r="C64" t="s">
        <v>275</v>
      </c>
    </row>
    <row r="65" ht="12.75">
      <c r="C65" t="s">
        <v>276</v>
      </c>
    </row>
    <row r="66" ht="12.75">
      <c r="C66" s="26" t="s">
        <v>277</v>
      </c>
    </row>
    <row r="67" ht="12.75">
      <c r="C67" s="26" t="s">
        <v>263</v>
      </c>
    </row>
    <row r="68" ht="12.75">
      <c r="C68" s="26" t="s">
        <v>278</v>
      </c>
    </row>
    <row r="69" ht="12.75">
      <c r="C69" t="s">
        <v>279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D11"/>
  <sheetViews>
    <sheetView workbookViewId="0" topLeftCell="A1">
      <selection activeCell="D12" sqref="D12"/>
    </sheetView>
  </sheetViews>
  <sheetFormatPr defaultColWidth="9.140625" defaultRowHeight="12.75"/>
  <cols>
    <col min="3" max="3" width="20.00390625" style="0" bestFit="1" customWidth="1"/>
    <col min="4" max="4" width="20.140625" style="26" customWidth="1"/>
  </cols>
  <sheetData>
    <row r="2" spans="2:4" ht="12.75">
      <c r="B2" t="s">
        <v>4</v>
      </c>
      <c r="C2" t="s">
        <v>214</v>
      </c>
      <c r="D2" s="26" t="s">
        <v>215</v>
      </c>
    </row>
    <row r="3" ht="27.75" customHeight="1"/>
    <row r="4" ht="12.75">
      <c r="B4" s="24"/>
    </row>
    <row r="5" ht="12.75">
      <c r="B5" s="24"/>
    </row>
    <row r="6" spans="2:3" ht="12.75">
      <c r="B6" s="24"/>
      <c r="C6" t="s">
        <v>218</v>
      </c>
    </row>
    <row r="7" spans="2:4" ht="12.75">
      <c r="B7" s="24">
        <v>36301</v>
      </c>
      <c r="C7" t="s">
        <v>216</v>
      </c>
      <c r="D7" s="26" t="s">
        <v>217</v>
      </c>
    </row>
    <row r="8" spans="2:4" ht="12.75">
      <c r="B8" s="24">
        <v>36305</v>
      </c>
      <c r="C8" t="s">
        <v>233</v>
      </c>
      <c r="D8" s="26" t="s">
        <v>234</v>
      </c>
    </row>
    <row r="9" spans="3:4" ht="12.75">
      <c r="C9" t="s">
        <v>235</v>
      </c>
      <c r="D9" s="26" t="s">
        <v>236</v>
      </c>
    </row>
    <row r="10" spans="3:4" ht="12.75">
      <c r="C10" t="s">
        <v>237</v>
      </c>
      <c r="D10" s="26" t="s">
        <v>238</v>
      </c>
    </row>
    <row r="11" spans="2:4" ht="12.75">
      <c r="B11" s="24">
        <v>36340</v>
      </c>
      <c r="C11" t="s">
        <v>347</v>
      </c>
      <c r="D11" s="26" t="s">
        <v>236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60"/>
  <sheetViews>
    <sheetView tabSelected="1" workbookViewId="0" topLeftCell="B1">
      <pane ySplit="510" topLeftCell="BM117" activePane="bottomLeft" state="split"/>
      <selection pane="topLeft" activeCell="B1" sqref="B1:B16384"/>
      <selection pane="bottomLeft" activeCell="B2" sqref="B2"/>
    </sheetView>
  </sheetViews>
  <sheetFormatPr defaultColWidth="9.140625" defaultRowHeight="12.75"/>
  <cols>
    <col min="1" max="1" width="14.8515625" style="5" customWidth="1"/>
    <col min="2" max="2" width="49.00390625" style="8" customWidth="1"/>
    <col min="3" max="3" width="27.8515625" style="0" bestFit="1" customWidth="1"/>
    <col min="4" max="4" width="7.00390625" style="0" bestFit="1" customWidth="1"/>
    <col min="5" max="5" width="9.421875" style="21" customWidth="1"/>
    <col min="6" max="11" width="4.7109375" style="3" customWidth="1"/>
  </cols>
  <sheetData>
    <row r="1" spans="1:12" s="4" customFormat="1" ht="12.75">
      <c r="A1" s="4" t="s">
        <v>0</v>
      </c>
      <c r="B1" s="7" t="s">
        <v>1</v>
      </c>
      <c r="C1" s="4" t="s">
        <v>2</v>
      </c>
      <c r="D1" s="4" t="s">
        <v>3</v>
      </c>
      <c r="E1" s="18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2:5" s="4" customFormat="1" ht="12.75">
      <c r="B2" s="7" t="s">
        <v>192</v>
      </c>
      <c r="E2" s="18"/>
    </row>
    <row r="3" spans="1:12" ht="12.75">
      <c r="A3" s="10" t="s">
        <v>12</v>
      </c>
      <c r="B3" s="11"/>
      <c r="C3" s="12"/>
      <c r="D3" s="12"/>
      <c r="E3" s="19"/>
      <c r="F3" s="13"/>
      <c r="G3" s="13"/>
      <c r="H3" s="13"/>
      <c r="I3" s="13"/>
      <c r="J3" s="13"/>
      <c r="K3" s="13"/>
      <c r="L3" s="12"/>
    </row>
    <row r="4" spans="1:12" s="16" customFormat="1" ht="12.75">
      <c r="A4" s="14"/>
      <c r="B4" s="15" t="s">
        <v>460</v>
      </c>
      <c r="C4" s="16" t="s">
        <v>461</v>
      </c>
      <c r="E4" s="20">
        <v>36489</v>
      </c>
      <c r="F4" s="17"/>
      <c r="G4" s="17" t="s">
        <v>462</v>
      </c>
      <c r="H4" s="17"/>
      <c r="I4" s="17" t="s">
        <v>8</v>
      </c>
      <c r="J4" s="17"/>
      <c r="K4" s="17"/>
      <c r="L4" s="16" t="s">
        <v>463</v>
      </c>
    </row>
    <row r="5" spans="1:12" s="16" customFormat="1" ht="12.75">
      <c r="A5" s="14"/>
      <c r="B5" s="15" t="s">
        <v>149</v>
      </c>
      <c r="C5" s="16" t="s">
        <v>167</v>
      </c>
      <c r="E5" s="20">
        <v>36207</v>
      </c>
      <c r="F5" s="17"/>
      <c r="G5" s="17" t="s">
        <v>6</v>
      </c>
      <c r="H5" s="17"/>
      <c r="I5" s="17"/>
      <c r="J5" s="17"/>
      <c r="K5" s="17"/>
      <c r="L5" s="16" t="s">
        <v>150</v>
      </c>
    </row>
    <row r="6" spans="1:12" s="16" customFormat="1" ht="12.75">
      <c r="A6" s="14"/>
      <c r="B6" s="15" t="s">
        <v>13</v>
      </c>
      <c r="C6" s="16" t="s">
        <v>168</v>
      </c>
      <c r="D6" s="16">
        <v>4.1</v>
      </c>
      <c r="E6" s="20">
        <v>36213</v>
      </c>
      <c r="F6" s="17"/>
      <c r="G6" s="17" t="s">
        <v>6</v>
      </c>
      <c r="H6" s="17"/>
      <c r="I6" s="17"/>
      <c r="J6" s="17"/>
      <c r="K6" s="17"/>
      <c r="L6" s="16" t="s">
        <v>146</v>
      </c>
    </row>
    <row r="7" spans="1:12" s="16" customFormat="1" ht="12.75">
      <c r="A7" s="14"/>
      <c r="B7" s="15" t="s">
        <v>13</v>
      </c>
      <c r="C7" s="16" t="s">
        <v>168</v>
      </c>
      <c r="D7" s="16">
        <v>3</v>
      </c>
      <c r="E7" s="20">
        <v>36028</v>
      </c>
      <c r="F7" s="17"/>
      <c r="G7" s="17" t="s">
        <v>6</v>
      </c>
      <c r="H7" s="17"/>
      <c r="I7" s="17"/>
      <c r="J7" s="17"/>
      <c r="K7" s="17"/>
      <c r="L7" s="16" t="s">
        <v>14</v>
      </c>
    </row>
    <row r="8" spans="1:12" s="16" customFormat="1" ht="12.75">
      <c r="A8" s="14"/>
      <c r="B8" s="15" t="s">
        <v>13</v>
      </c>
      <c r="C8" s="16" t="s">
        <v>168</v>
      </c>
      <c r="D8" s="16">
        <v>2</v>
      </c>
      <c r="E8" s="20">
        <v>36020</v>
      </c>
      <c r="F8" s="17"/>
      <c r="G8" s="17" t="s">
        <v>6</v>
      </c>
      <c r="H8" s="17"/>
      <c r="I8" s="17"/>
      <c r="J8" s="17"/>
      <c r="K8" s="17"/>
      <c r="L8" s="16" t="s">
        <v>14</v>
      </c>
    </row>
    <row r="9" spans="1:12" s="16" customFormat="1" ht="12.75">
      <c r="A9" s="14"/>
      <c r="B9" s="15" t="s">
        <v>174</v>
      </c>
      <c r="C9" s="16" t="s">
        <v>171</v>
      </c>
      <c r="E9" s="20">
        <v>36219</v>
      </c>
      <c r="F9" s="17" t="s">
        <v>5</v>
      </c>
      <c r="G9" s="17"/>
      <c r="H9" s="17"/>
      <c r="I9" s="17" t="s">
        <v>8</v>
      </c>
      <c r="J9" s="17"/>
      <c r="K9" s="17"/>
      <c r="L9" s="16" t="s">
        <v>172</v>
      </c>
    </row>
    <row r="10" spans="1:12" s="16" customFormat="1" ht="12.75">
      <c r="A10" s="14"/>
      <c r="B10" s="15" t="s">
        <v>173</v>
      </c>
      <c r="C10" s="16" t="s">
        <v>175</v>
      </c>
      <c r="E10" s="20">
        <v>36219</v>
      </c>
      <c r="F10" s="17" t="s">
        <v>5</v>
      </c>
      <c r="G10" s="17"/>
      <c r="H10" s="17"/>
      <c r="I10" s="17" t="s">
        <v>8</v>
      </c>
      <c r="J10" s="17"/>
      <c r="K10" s="17"/>
      <c r="L10" s="16" t="s">
        <v>172</v>
      </c>
    </row>
    <row r="11" spans="1:12" s="16" customFormat="1" ht="12.75">
      <c r="A11" s="14"/>
      <c r="B11" s="15" t="s">
        <v>195</v>
      </c>
      <c r="C11" s="16" t="s">
        <v>196</v>
      </c>
      <c r="E11" s="20">
        <v>36285</v>
      </c>
      <c r="F11" s="17" t="s">
        <v>5</v>
      </c>
      <c r="G11" s="17"/>
      <c r="H11" s="17" t="s">
        <v>7</v>
      </c>
      <c r="I11" s="17" t="s">
        <v>8</v>
      </c>
      <c r="J11" s="17"/>
      <c r="K11" s="17"/>
      <c r="L11" s="16" t="s">
        <v>22</v>
      </c>
    </row>
    <row r="12" spans="2:12" ht="12.75">
      <c r="B12" s="8" t="s">
        <v>372</v>
      </c>
      <c r="C12" t="s">
        <v>373</v>
      </c>
      <c r="E12" s="21">
        <v>36346</v>
      </c>
      <c r="G12" s="3" t="s">
        <v>6</v>
      </c>
      <c r="I12" s="3" t="s">
        <v>8</v>
      </c>
      <c r="L12" t="s">
        <v>374</v>
      </c>
    </row>
    <row r="13" spans="1:12" s="16" customFormat="1" ht="12.75">
      <c r="A13" s="14"/>
      <c r="B13" s="15" t="s">
        <v>166</v>
      </c>
      <c r="C13" s="16" t="s">
        <v>489</v>
      </c>
      <c r="D13" s="16">
        <v>0</v>
      </c>
      <c r="E13" s="20">
        <v>36214</v>
      </c>
      <c r="F13" s="17" t="s">
        <v>5</v>
      </c>
      <c r="G13" s="17"/>
      <c r="H13" s="17" t="s">
        <v>7</v>
      </c>
      <c r="I13" s="17"/>
      <c r="J13" s="17" t="s">
        <v>31</v>
      </c>
      <c r="K13" s="17"/>
      <c r="L13" s="16" t="s">
        <v>22</v>
      </c>
    </row>
    <row r="14" spans="1:12" s="16" customFormat="1" ht="12.75">
      <c r="A14" s="14"/>
      <c r="B14" s="8" t="s">
        <v>345</v>
      </c>
      <c r="C14" s="16" t="s">
        <v>344</v>
      </c>
      <c r="E14" s="20"/>
      <c r="F14" s="17" t="s">
        <v>5</v>
      </c>
      <c r="G14" s="17"/>
      <c r="H14" s="17" t="s">
        <v>7</v>
      </c>
      <c r="I14" s="17"/>
      <c r="J14" s="17" t="s">
        <v>15</v>
      </c>
      <c r="K14" s="17"/>
      <c r="L14" s="16" t="s">
        <v>100</v>
      </c>
    </row>
    <row r="15" spans="1:12" ht="12.75">
      <c r="A15" s="10" t="s">
        <v>16</v>
      </c>
      <c r="B15" s="11"/>
      <c r="C15" s="12"/>
      <c r="D15" s="12"/>
      <c r="E15" s="19"/>
      <c r="F15" s="13"/>
      <c r="G15" s="13"/>
      <c r="H15" s="13"/>
      <c r="I15" s="13"/>
      <c r="J15" s="13"/>
      <c r="K15" s="13"/>
      <c r="L15" s="12"/>
    </row>
    <row r="16" spans="1:12" ht="12.75">
      <c r="A16" s="9"/>
      <c r="B16" s="8" t="s">
        <v>17</v>
      </c>
      <c r="C16" t="s">
        <v>18</v>
      </c>
      <c r="D16">
        <v>2</v>
      </c>
      <c r="E16" s="21">
        <v>36357</v>
      </c>
      <c r="F16" s="6" t="s">
        <v>5</v>
      </c>
      <c r="G16" s="6" t="s">
        <v>6</v>
      </c>
      <c r="H16" s="6"/>
      <c r="I16" s="6" t="s">
        <v>8</v>
      </c>
      <c r="J16" s="6"/>
      <c r="K16" s="6"/>
      <c r="L16" t="s">
        <v>19</v>
      </c>
    </row>
    <row r="17" spans="1:11" ht="12.75">
      <c r="A17" s="9"/>
      <c r="B17" s="8" t="s">
        <v>479</v>
      </c>
      <c r="C17" t="s">
        <v>480</v>
      </c>
      <c r="F17" s="6" t="s">
        <v>5</v>
      </c>
      <c r="G17" s="6"/>
      <c r="H17" s="6"/>
      <c r="I17" s="6"/>
      <c r="J17" s="6"/>
      <c r="K17" s="6"/>
    </row>
    <row r="18" spans="1:12" ht="12.75">
      <c r="A18" s="9"/>
      <c r="B18" s="8" t="s">
        <v>403</v>
      </c>
      <c r="C18" t="s">
        <v>404</v>
      </c>
      <c r="E18" s="21">
        <v>36354</v>
      </c>
      <c r="F18" s="6" t="s">
        <v>5</v>
      </c>
      <c r="G18" s="6"/>
      <c r="H18" s="6"/>
      <c r="I18" s="6"/>
      <c r="J18" s="6" t="s">
        <v>21</v>
      </c>
      <c r="K18" s="6"/>
      <c r="L18" t="s">
        <v>22</v>
      </c>
    </row>
    <row r="19" spans="1:12" ht="12.75">
      <c r="A19" s="9"/>
      <c r="B19" s="8" t="s">
        <v>23</v>
      </c>
      <c r="C19" t="s">
        <v>24</v>
      </c>
      <c r="D19">
        <v>2</v>
      </c>
      <c r="E19" s="21">
        <v>36353</v>
      </c>
      <c r="F19" s="6" t="s">
        <v>5</v>
      </c>
      <c r="G19" s="6"/>
      <c r="H19" s="6"/>
      <c r="I19" s="6"/>
      <c r="J19" s="6" t="s">
        <v>25</v>
      </c>
      <c r="K19" s="6"/>
      <c r="L19" t="s">
        <v>385</v>
      </c>
    </row>
    <row r="20" spans="1:12" ht="12.75">
      <c r="A20" s="9"/>
      <c r="B20" s="8" t="s">
        <v>384</v>
      </c>
      <c r="C20" t="s">
        <v>24</v>
      </c>
      <c r="D20" s="26" t="s">
        <v>383</v>
      </c>
      <c r="E20" s="21">
        <v>36353</v>
      </c>
      <c r="F20" s="6" t="s">
        <v>5</v>
      </c>
      <c r="G20" s="6"/>
      <c r="H20" s="6"/>
      <c r="I20" s="6" t="s">
        <v>8</v>
      </c>
      <c r="J20" s="6"/>
      <c r="K20" s="6"/>
      <c r="L20" t="s">
        <v>385</v>
      </c>
    </row>
    <row r="21" spans="1:12" ht="12.75">
      <c r="A21" s="9"/>
      <c r="B21" s="8" t="s">
        <v>26</v>
      </c>
      <c r="C21" t="s">
        <v>27</v>
      </c>
      <c r="D21">
        <v>4</v>
      </c>
      <c r="E21" s="21">
        <v>36342</v>
      </c>
      <c r="F21" s="3" t="s">
        <v>5</v>
      </c>
      <c r="L21" t="s">
        <v>22</v>
      </c>
    </row>
    <row r="22" spans="1:12" ht="12.75">
      <c r="A22" s="9"/>
      <c r="B22" s="8" t="s">
        <v>29</v>
      </c>
      <c r="C22" t="s">
        <v>30</v>
      </c>
      <c r="D22">
        <v>5</v>
      </c>
      <c r="E22" s="21">
        <v>36420</v>
      </c>
      <c r="F22" s="3" t="s">
        <v>5</v>
      </c>
      <c r="G22" s="3" t="s">
        <v>456</v>
      </c>
      <c r="J22" s="3" t="s">
        <v>31</v>
      </c>
      <c r="L22" t="s">
        <v>22</v>
      </c>
    </row>
    <row r="23" spans="1:12" ht="12.75">
      <c r="A23" s="9"/>
      <c r="B23" s="8" t="s">
        <v>338</v>
      </c>
      <c r="C23" t="s">
        <v>339</v>
      </c>
      <c r="D23">
        <v>1</v>
      </c>
      <c r="E23" s="21">
        <v>36334</v>
      </c>
      <c r="F23" s="3" t="s">
        <v>5</v>
      </c>
      <c r="G23" s="3" t="s">
        <v>6</v>
      </c>
      <c r="J23" s="3" t="s">
        <v>31</v>
      </c>
      <c r="L23" t="s">
        <v>22</v>
      </c>
    </row>
    <row r="24" spans="1:12" ht="12.75">
      <c r="A24" s="9"/>
      <c r="B24" s="8" t="s">
        <v>207</v>
      </c>
      <c r="C24" t="s">
        <v>208</v>
      </c>
      <c r="E24" s="21">
        <v>36347</v>
      </c>
      <c r="G24" s="3" t="s">
        <v>6</v>
      </c>
      <c r="L24" t="s">
        <v>22</v>
      </c>
    </row>
    <row r="25" spans="1:9" ht="12.75">
      <c r="A25" s="9"/>
      <c r="B25" s="8" t="s">
        <v>32</v>
      </c>
      <c r="C25" t="s">
        <v>33</v>
      </c>
      <c r="D25">
        <v>1</v>
      </c>
      <c r="E25" s="21">
        <v>36019</v>
      </c>
      <c r="F25" s="3" t="s">
        <v>5</v>
      </c>
      <c r="I25" s="3" t="s">
        <v>8</v>
      </c>
    </row>
    <row r="26" spans="1:12" ht="12.75">
      <c r="A26" s="9"/>
      <c r="B26" s="8" t="s">
        <v>34</v>
      </c>
      <c r="C26" t="s">
        <v>35</v>
      </c>
      <c r="E26" s="21">
        <f ca="1">TODAY()</f>
        <v>36633</v>
      </c>
      <c r="G26" s="3" t="s">
        <v>6</v>
      </c>
      <c r="J26" s="3" t="s">
        <v>31</v>
      </c>
      <c r="L26" t="s">
        <v>22</v>
      </c>
    </row>
    <row r="27" spans="1:12" ht="12.75">
      <c r="A27" s="9"/>
      <c r="B27" s="8" t="s">
        <v>240</v>
      </c>
      <c r="C27" t="s">
        <v>346</v>
      </c>
      <c r="E27" s="21">
        <v>36339</v>
      </c>
      <c r="F27" s="3" t="s">
        <v>5</v>
      </c>
      <c r="J27" s="3" t="s">
        <v>31</v>
      </c>
      <c r="L27" t="s">
        <v>22</v>
      </c>
    </row>
    <row r="28" spans="1:12" ht="12.75">
      <c r="A28" s="10" t="s">
        <v>36</v>
      </c>
      <c r="B28" s="11"/>
      <c r="C28" s="12"/>
      <c r="D28" s="12"/>
      <c r="E28" s="19"/>
      <c r="F28" s="13"/>
      <c r="G28" s="13"/>
      <c r="H28" s="13"/>
      <c r="I28" s="13"/>
      <c r="J28" s="13"/>
      <c r="K28" s="13"/>
      <c r="L28" s="12"/>
    </row>
    <row r="29" spans="1:12" s="16" customFormat="1" ht="12.75">
      <c r="A29" s="14"/>
      <c r="B29" s="15" t="s">
        <v>481</v>
      </c>
      <c r="C29" s="16" t="s">
        <v>482</v>
      </c>
      <c r="E29" s="20">
        <v>36578</v>
      </c>
      <c r="F29" s="17"/>
      <c r="G29" s="17" t="s">
        <v>6</v>
      </c>
      <c r="H29" s="17"/>
      <c r="I29" s="17" t="s">
        <v>8</v>
      </c>
      <c r="J29" s="17"/>
      <c r="K29" s="17"/>
      <c r="L29" s="16" t="s">
        <v>459</v>
      </c>
    </row>
    <row r="30" spans="1:12" s="16" customFormat="1" ht="12.75">
      <c r="A30" s="14"/>
      <c r="B30" s="15" t="s">
        <v>477</v>
      </c>
      <c r="C30" s="16" t="s">
        <v>478</v>
      </c>
      <c r="E30" s="20">
        <v>36532</v>
      </c>
      <c r="F30" s="17"/>
      <c r="G30" s="17" t="s">
        <v>6</v>
      </c>
      <c r="H30" s="17"/>
      <c r="I30" s="17" t="s">
        <v>8</v>
      </c>
      <c r="J30" s="17"/>
      <c r="K30" s="17"/>
      <c r="L30" s="16" t="s">
        <v>459</v>
      </c>
    </row>
    <row r="31" spans="1:12" ht="12.75">
      <c r="A31" s="14"/>
      <c r="B31" s="15" t="s">
        <v>464</v>
      </c>
      <c r="C31" s="16" t="s">
        <v>465</v>
      </c>
      <c r="D31" s="16"/>
      <c r="E31" s="20">
        <v>36496</v>
      </c>
      <c r="F31" s="17"/>
      <c r="G31" s="17" t="s">
        <v>6</v>
      </c>
      <c r="H31" s="17"/>
      <c r="I31" s="17" t="s">
        <v>8</v>
      </c>
      <c r="J31" s="17"/>
      <c r="K31" s="17"/>
      <c r="L31" s="16" t="s">
        <v>466</v>
      </c>
    </row>
    <row r="32" spans="1:12" s="16" customFormat="1" ht="12.75">
      <c r="A32"/>
      <c r="B32" t="s">
        <v>457</v>
      </c>
      <c r="C32" t="s">
        <v>458</v>
      </c>
      <c r="D32"/>
      <c r="E32" s="21">
        <v>36458</v>
      </c>
      <c r="F32" s="3" t="s">
        <v>5</v>
      </c>
      <c r="G32" s="3" t="s">
        <v>6</v>
      </c>
      <c r="H32"/>
      <c r="I32" s="3" t="s">
        <v>8</v>
      </c>
      <c r="J32"/>
      <c r="K32"/>
      <c r="L32" t="s">
        <v>459</v>
      </c>
    </row>
    <row r="33" spans="1:12" s="16" customFormat="1" ht="12.75">
      <c r="A33" s="9"/>
      <c r="B33" s="8" t="s">
        <v>406</v>
      </c>
      <c r="C33" t="s">
        <v>407</v>
      </c>
      <c r="D33"/>
      <c r="E33" s="21">
        <v>36378</v>
      </c>
      <c r="F33" s="6" t="s">
        <v>5</v>
      </c>
      <c r="G33" s="6" t="s">
        <v>6</v>
      </c>
      <c r="H33" s="6"/>
      <c r="I33" s="6" t="s">
        <v>8</v>
      </c>
      <c r="J33" s="6"/>
      <c r="K33" s="6"/>
      <c r="L33" t="s">
        <v>22</v>
      </c>
    </row>
    <row r="34" spans="1:12" ht="12.75">
      <c r="A34" s="9"/>
      <c r="B34" s="8" t="s">
        <v>400</v>
      </c>
      <c r="C34" t="s">
        <v>58</v>
      </c>
      <c r="D34">
        <v>9</v>
      </c>
      <c r="E34" s="21">
        <v>36355</v>
      </c>
      <c r="F34" s="6" t="s">
        <v>5</v>
      </c>
      <c r="G34" s="6" t="s">
        <v>6</v>
      </c>
      <c r="H34" s="6"/>
      <c r="I34" s="6" t="s">
        <v>8</v>
      </c>
      <c r="J34" s="6"/>
      <c r="K34" s="6"/>
      <c r="L34" t="s">
        <v>22</v>
      </c>
    </row>
    <row r="35" spans="2:12" ht="12.75">
      <c r="B35" s="8" t="s">
        <v>397</v>
      </c>
      <c r="C35" t="s">
        <v>399</v>
      </c>
      <c r="D35">
        <v>1012</v>
      </c>
      <c r="E35" s="21">
        <v>36350</v>
      </c>
      <c r="F35" s="6" t="s">
        <v>5</v>
      </c>
      <c r="G35" s="6" t="s">
        <v>6</v>
      </c>
      <c r="H35" s="6" t="s">
        <v>7</v>
      </c>
      <c r="I35" s="6" t="s">
        <v>8</v>
      </c>
      <c r="J35" s="6" t="s">
        <v>38</v>
      </c>
      <c r="K35" s="6"/>
      <c r="L35" t="s">
        <v>22</v>
      </c>
    </row>
    <row r="36" spans="2:12" ht="12.75">
      <c r="B36" s="8" t="s">
        <v>398</v>
      </c>
      <c r="C36" t="s">
        <v>52</v>
      </c>
      <c r="D36">
        <v>10</v>
      </c>
      <c r="E36" s="21">
        <v>36349</v>
      </c>
      <c r="F36" s="6" t="s">
        <v>5</v>
      </c>
      <c r="G36" s="6" t="s">
        <v>6</v>
      </c>
      <c r="H36" s="6" t="s">
        <v>7</v>
      </c>
      <c r="I36" s="6" t="s">
        <v>8</v>
      </c>
      <c r="J36" s="6" t="s">
        <v>38</v>
      </c>
      <c r="K36" s="6"/>
      <c r="L36" t="s">
        <v>22</v>
      </c>
    </row>
    <row r="37" spans="2:12" ht="12.75">
      <c r="B37" s="8" t="s">
        <v>368</v>
      </c>
      <c r="C37" t="s">
        <v>52</v>
      </c>
      <c r="D37">
        <v>9</v>
      </c>
      <c r="E37" s="21">
        <v>36342</v>
      </c>
      <c r="F37" s="6" t="s">
        <v>5</v>
      </c>
      <c r="G37" s="6" t="s">
        <v>6</v>
      </c>
      <c r="H37" s="6"/>
      <c r="I37" s="6" t="s">
        <v>8</v>
      </c>
      <c r="J37" s="6" t="s">
        <v>38</v>
      </c>
      <c r="K37" s="6"/>
      <c r="L37" t="s">
        <v>22</v>
      </c>
    </row>
    <row r="38" spans="2:12" ht="12.75">
      <c r="B38" s="8" t="s">
        <v>379</v>
      </c>
      <c r="C38" t="s">
        <v>399</v>
      </c>
      <c r="D38">
        <v>1011</v>
      </c>
      <c r="E38" s="21">
        <v>36342</v>
      </c>
      <c r="F38" s="6" t="s">
        <v>5</v>
      </c>
      <c r="G38" s="6" t="s">
        <v>6</v>
      </c>
      <c r="H38" s="6"/>
      <c r="I38" s="6" t="s">
        <v>8</v>
      </c>
      <c r="J38" s="6" t="s">
        <v>38</v>
      </c>
      <c r="K38" s="6"/>
      <c r="L38" t="s">
        <v>22</v>
      </c>
    </row>
    <row r="39" spans="1:12" ht="12.75">
      <c r="A39" s="9"/>
      <c r="B39" s="8" t="s">
        <v>353</v>
      </c>
      <c r="C39" t="s">
        <v>354</v>
      </c>
      <c r="E39" s="21">
        <v>36340</v>
      </c>
      <c r="F39" s="6" t="s">
        <v>5</v>
      </c>
      <c r="G39" s="6" t="s">
        <v>6</v>
      </c>
      <c r="H39" s="6"/>
      <c r="I39" s="6" t="s">
        <v>8</v>
      </c>
      <c r="J39" s="6" t="s">
        <v>38</v>
      </c>
      <c r="K39" s="6"/>
      <c r="L39" t="s">
        <v>22</v>
      </c>
    </row>
    <row r="40" spans="1:12" ht="12.75">
      <c r="A40" s="9"/>
      <c r="B40" s="8" t="s">
        <v>405</v>
      </c>
      <c r="C40" t="s">
        <v>303</v>
      </c>
      <c r="E40" s="21">
        <v>36325</v>
      </c>
      <c r="J40" s="3" t="s">
        <v>31</v>
      </c>
      <c r="L40" t="s">
        <v>22</v>
      </c>
    </row>
    <row r="41" spans="1:12" ht="12.75">
      <c r="A41" s="9"/>
      <c r="B41" s="8" t="s">
        <v>390</v>
      </c>
      <c r="C41" t="s">
        <v>301</v>
      </c>
      <c r="E41" s="21">
        <v>36325</v>
      </c>
      <c r="F41" s="3" t="s">
        <v>5</v>
      </c>
      <c r="J41" s="3" t="s">
        <v>288</v>
      </c>
      <c r="L41" t="s">
        <v>22</v>
      </c>
    </row>
    <row r="42" spans="2:12" ht="12.75">
      <c r="B42" s="8" t="s">
        <v>391</v>
      </c>
      <c r="C42" t="s">
        <v>302</v>
      </c>
      <c r="E42" s="21">
        <v>36325</v>
      </c>
      <c r="F42" s="3" t="s">
        <v>5</v>
      </c>
      <c r="J42" s="3" t="s">
        <v>288</v>
      </c>
      <c r="L42" t="s">
        <v>22</v>
      </c>
    </row>
    <row r="43" spans="2:12" ht="12.75">
      <c r="B43" s="8" t="s">
        <v>392</v>
      </c>
      <c r="C43" t="s">
        <v>310</v>
      </c>
      <c r="E43" s="21">
        <v>36325</v>
      </c>
      <c r="F43" s="3" t="s">
        <v>5</v>
      </c>
      <c r="J43" s="3" t="s">
        <v>288</v>
      </c>
      <c r="L43" t="s">
        <v>307</v>
      </c>
    </row>
    <row r="44" spans="2:12" ht="12.75">
      <c r="B44" s="8" t="s">
        <v>393</v>
      </c>
      <c r="C44" t="s">
        <v>311</v>
      </c>
      <c r="E44" s="21">
        <v>36325</v>
      </c>
      <c r="F44" s="3" t="s">
        <v>5</v>
      </c>
      <c r="J44" s="3" t="s">
        <v>288</v>
      </c>
      <c r="L44" t="s">
        <v>307</v>
      </c>
    </row>
    <row r="45" spans="2:12" ht="12.75">
      <c r="B45" s="8" t="s">
        <v>394</v>
      </c>
      <c r="C45" t="s">
        <v>375</v>
      </c>
      <c r="D45">
        <v>1</v>
      </c>
      <c r="E45" s="21">
        <v>36325</v>
      </c>
      <c r="F45" s="3" t="s">
        <v>5</v>
      </c>
      <c r="L45" t="s">
        <v>74</v>
      </c>
    </row>
    <row r="46" spans="1:12" s="16" customFormat="1" ht="12.75">
      <c r="A46" s="5"/>
      <c r="B46" s="8" t="s">
        <v>395</v>
      </c>
      <c r="C46" t="s">
        <v>317</v>
      </c>
      <c r="D46"/>
      <c r="E46" s="21">
        <v>36325</v>
      </c>
      <c r="F46" s="3" t="s">
        <v>5</v>
      </c>
      <c r="G46" s="3"/>
      <c r="H46" s="3"/>
      <c r="I46" s="3"/>
      <c r="J46" s="3" t="s">
        <v>288</v>
      </c>
      <c r="K46" s="3"/>
      <c r="L46" t="s">
        <v>152</v>
      </c>
    </row>
    <row r="47" spans="1:12" s="16" customFormat="1" ht="12.75">
      <c r="A47" s="5"/>
      <c r="B47" s="8" t="s">
        <v>396</v>
      </c>
      <c r="C47" t="s">
        <v>318</v>
      </c>
      <c r="D47"/>
      <c r="E47" s="21">
        <v>36325</v>
      </c>
      <c r="F47" s="3" t="s">
        <v>5</v>
      </c>
      <c r="G47" s="3"/>
      <c r="H47" s="3"/>
      <c r="I47" s="3"/>
      <c r="J47" s="3" t="s">
        <v>288</v>
      </c>
      <c r="K47" s="3"/>
      <c r="L47" t="s">
        <v>316</v>
      </c>
    </row>
    <row r="48" spans="1:12" s="16" customFormat="1" ht="12.75">
      <c r="A48" s="5"/>
      <c r="B48" s="8" t="s">
        <v>372</v>
      </c>
      <c r="C48" t="s">
        <v>373</v>
      </c>
      <c r="D48"/>
      <c r="E48" s="21">
        <v>36325</v>
      </c>
      <c r="F48" s="3"/>
      <c r="G48" s="3" t="s">
        <v>6</v>
      </c>
      <c r="H48" s="3"/>
      <c r="I48" s="3" t="s">
        <v>8</v>
      </c>
      <c r="J48" s="3"/>
      <c r="K48" s="3"/>
      <c r="L48" t="s">
        <v>374</v>
      </c>
    </row>
    <row r="49" spans="1:12" s="16" customFormat="1" ht="12.75">
      <c r="A49" s="5"/>
      <c r="B49" s="15" t="s">
        <v>389</v>
      </c>
      <c r="C49" s="16" t="s">
        <v>324</v>
      </c>
      <c r="E49" s="21">
        <v>36325</v>
      </c>
      <c r="F49" s="17" t="s">
        <v>5</v>
      </c>
      <c r="G49" s="17"/>
      <c r="H49" s="17"/>
      <c r="I49" s="17"/>
      <c r="J49" s="17"/>
      <c r="K49" s="17"/>
      <c r="L49" s="16" t="s">
        <v>70</v>
      </c>
    </row>
    <row r="50" spans="1:12" s="16" customFormat="1" ht="12.75">
      <c r="A50" s="14"/>
      <c r="B50" s="15" t="s">
        <v>386</v>
      </c>
      <c r="C50" s="16" t="s">
        <v>328</v>
      </c>
      <c r="D50" s="16">
        <v>0.3</v>
      </c>
      <c r="E50" s="21">
        <v>36325</v>
      </c>
      <c r="F50" s="17" t="s">
        <v>5</v>
      </c>
      <c r="G50" s="17"/>
      <c r="H50" s="17"/>
      <c r="I50" s="17"/>
      <c r="J50" s="17"/>
      <c r="K50" s="17"/>
      <c r="L50" s="16" t="s">
        <v>70</v>
      </c>
    </row>
    <row r="51" spans="1:12" ht="12.75">
      <c r="A51" s="14"/>
      <c r="B51" s="15" t="s">
        <v>387</v>
      </c>
      <c r="C51" s="16" t="s">
        <v>326</v>
      </c>
      <c r="D51" s="16">
        <v>3</v>
      </c>
      <c r="E51" s="21">
        <v>36325</v>
      </c>
      <c r="F51" s="17" t="s">
        <v>5</v>
      </c>
      <c r="G51" s="17"/>
      <c r="H51" s="17"/>
      <c r="I51" s="17"/>
      <c r="J51" s="17"/>
      <c r="K51" s="17"/>
      <c r="L51" s="16" t="s">
        <v>70</v>
      </c>
    </row>
    <row r="52" spans="1:12" ht="12.75">
      <c r="A52" s="14"/>
      <c r="B52" s="15" t="s">
        <v>325</v>
      </c>
      <c r="C52" s="16" t="s">
        <v>319</v>
      </c>
      <c r="D52" s="16"/>
      <c r="E52" s="21">
        <v>36325</v>
      </c>
      <c r="F52" s="17" t="s">
        <v>5</v>
      </c>
      <c r="G52" s="17"/>
      <c r="H52" s="17"/>
      <c r="I52" s="17"/>
      <c r="J52" s="17"/>
      <c r="K52" s="17"/>
      <c r="L52" s="16" t="s">
        <v>70</v>
      </c>
    </row>
    <row r="53" spans="1:12" s="16" customFormat="1" ht="12.75">
      <c r="A53" s="14"/>
      <c r="B53" s="15" t="s">
        <v>388</v>
      </c>
      <c r="C53" s="16" t="s">
        <v>321</v>
      </c>
      <c r="E53" s="21">
        <v>36325</v>
      </c>
      <c r="F53" s="17" t="s">
        <v>5</v>
      </c>
      <c r="G53" s="17"/>
      <c r="H53" s="17"/>
      <c r="I53" s="17"/>
      <c r="J53" s="17"/>
      <c r="K53" s="17"/>
      <c r="L53" s="16" t="s">
        <v>70</v>
      </c>
    </row>
    <row r="54" spans="1:12" s="16" customFormat="1" ht="12.75">
      <c r="A54" s="14"/>
      <c r="B54" s="8" t="s">
        <v>292</v>
      </c>
      <c r="C54" t="s">
        <v>291</v>
      </c>
      <c r="D54"/>
      <c r="E54" s="21">
        <v>36325</v>
      </c>
      <c r="F54" s="3" t="s">
        <v>5</v>
      </c>
      <c r="G54" s="3" t="s">
        <v>6</v>
      </c>
      <c r="H54" s="3" t="s">
        <v>7</v>
      </c>
      <c r="I54" s="3" t="s">
        <v>8</v>
      </c>
      <c r="J54" s="3"/>
      <c r="K54" s="3"/>
      <c r="L54" t="s">
        <v>22</v>
      </c>
    </row>
    <row r="55" spans="1:12" s="16" customFormat="1" ht="12.75">
      <c r="A55" s="14"/>
      <c r="B55" s="8" t="s">
        <v>280</v>
      </c>
      <c r="C55" t="s">
        <v>281</v>
      </c>
      <c r="D55">
        <v>0</v>
      </c>
      <c r="E55" s="21">
        <v>36308</v>
      </c>
      <c r="F55" s="6" t="s">
        <v>5</v>
      </c>
      <c r="G55" s="6"/>
      <c r="H55" s="6"/>
      <c r="I55" s="6" t="s">
        <v>8</v>
      </c>
      <c r="J55" s="6"/>
      <c r="K55" s="6"/>
      <c r="L55" t="s">
        <v>22</v>
      </c>
    </row>
    <row r="56" spans="1:12" s="16" customFormat="1" ht="12.75">
      <c r="A56" s="9"/>
      <c r="B56" s="8" t="s">
        <v>289</v>
      </c>
      <c r="C56" t="s">
        <v>290</v>
      </c>
      <c r="D56">
        <v>3</v>
      </c>
      <c r="E56" s="21">
        <v>36307</v>
      </c>
      <c r="F56" s="3"/>
      <c r="G56" s="3"/>
      <c r="H56" s="3"/>
      <c r="I56" s="3"/>
      <c r="J56" s="3" t="s">
        <v>288</v>
      </c>
      <c r="K56" s="3"/>
      <c r="L56" t="s">
        <v>22</v>
      </c>
    </row>
    <row r="57" spans="1:12" s="16" customFormat="1" ht="12.75">
      <c r="A57" s="9"/>
      <c r="B57" s="8" t="s">
        <v>202</v>
      </c>
      <c r="C57" t="s">
        <v>399</v>
      </c>
      <c r="D57">
        <v>1004</v>
      </c>
      <c r="E57" s="21">
        <v>36301</v>
      </c>
      <c r="F57" s="6" t="s">
        <v>5</v>
      </c>
      <c r="G57" s="6" t="s">
        <v>6</v>
      </c>
      <c r="H57" s="6"/>
      <c r="I57" s="6" t="s">
        <v>8</v>
      </c>
      <c r="J57" s="6" t="s">
        <v>38</v>
      </c>
      <c r="K57" s="6"/>
      <c r="L57" t="s">
        <v>22</v>
      </c>
    </row>
    <row r="58" spans="1:12" s="16" customFormat="1" ht="12.75">
      <c r="A58" s="9"/>
      <c r="B58" s="8" t="s">
        <v>286</v>
      </c>
      <c r="C58" t="s">
        <v>287</v>
      </c>
      <c r="D58">
        <v>3</v>
      </c>
      <c r="E58" s="21">
        <v>36297</v>
      </c>
      <c r="F58" s="3" t="s">
        <v>5</v>
      </c>
      <c r="G58" s="3" t="s">
        <v>6</v>
      </c>
      <c r="H58" s="3"/>
      <c r="I58" s="3" t="s">
        <v>8</v>
      </c>
      <c r="J58" s="3"/>
      <c r="K58" s="3"/>
      <c r="L58" t="s">
        <v>22</v>
      </c>
    </row>
    <row r="59" spans="1:12" s="16" customFormat="1" ht="12.75">
      <c r="A59" s="14"/>
      <c r="B59" s="8" t="s">
        <v>205</v>
      </c>
      <c r="C59" t="s">
        <v>206</v>
      </c>
      <c r="D59"/>
      <c r="E59" s="21">
        <v>36296</v>
      </c>
      <c r="F59" s="6" t="s">
        <v>5</v>
      </c>
      <c r="G59" s="6" t="s">
        <v>6</v>
      </c>
      <c r="H59" s="6"/>
      <c r="I59" s="6" t="s">
        <v>8</v>
      </c>
      <c r="J59" s="6"/>
      <c r="K59" s="6"/>
      <c r="L59" t="s">
        <v>22</v>
      </c>
    </row>
    <row r="60" spans="1:12" s="16" customFormat="1" ht="12.75">
      <c r="A60" s="9"/>
      <c r="B60" s="8" t="s">
        <v>209</v>
      </c>
      <c r="C60" t="s">
        <v>399</v>
      </c>
      <c r="D60">
        <v>1007</v>
      </c>
      <c r="E60" s="21">
        <v>36293</v>
      </c>
      <c r="F60" s="6" t="s">
        <v>5</v>
      </c>
      <c r="G60" s="6" t="s">
        <v>6</v>
      </c>
      <c r="H60" s="6"/>
      <c r="I60" s="6" t="s">
        <v>8</v>
      </c>
      <c r="J60" s="6" t="s">
        <v>38</v>
      </c>
      <c r="K60" s="6"/>
      <c r="L60" t="s">
        <v>22</v>
      </c>
    </row>
    <row r="61" spans="1:12" s="16" customFormat="1" ht="12.75">
      <c r="A61" s="9"/>
      <c r="B61" s="8" t="s">
        <v>204</v>
      </c>
      <c r="C61" t="s">
        <v>58</v>
      </c>
      <c r="D61">
        <v>8</v>
      </c>
      <c r="E61" s="21">
        <v>36269</v>
      </c>
      <c r="F61" s="6"/>
      <c r="G61" s="6"/>
      <c r="H61" s="6"/>
      <c r="I61" s="6"/>
      <c r="J61" s="6" t="s">
        <v>38</v>
      </c>
      <c r="K61" s="6"/>
      <c r="L61" t="s">
        <v>22</v>
      </c>
    </row>
    <row r="62" spans="1:12" ht="12.75">
      <c r="A62" s="9"/>
      <c r="B62" s="8" t="s">
        <v>201</v>
      </c>
      <c r="C62" t="s">
        <v>399</v>
      </c>
      <c r="D62">
        <v>1003</v>
      </c>
      <c r="E62" s="21">
        <v>36264</v>
      </c>
      <c r="F62" s="6" t="s">
        <v>5</v>
      </c>
      <c r="G62" s="6" t="s">
        <v>6</v>
      </c>
      <c r="H62" s="6" t="s">
        <v>7</v>
      </c>
      <c r="I62" s="6" t="s">
        <v>8</v>
      </c>
      <c r="J62" s="6"/>
      <c r="K62" s="6"/>
      <c r="L62" t="s">
        <v>22</v>
      </c>
    </row>
    <row r="63" spans="1:12" ht="12.75">
      <c r="A63" s="9"/>
      <c r="B63" s="8" t="s">
        <v>199</v>
      </c>
      <c r="C63" t="s">
        <v>399</v>
      </c>
      <c r="D63">
        <v>1002</v>
      </c>
      <c r="E63" s="21">
        <v>36259</v>
      </c>
      <c r="F63" s="6" t="s">
        <v>5</v>
      </c>
      <c r="G63" s="6" t="s">
        <v>6</v>
      </c>
      <c r="H63" s="6" t="s">
        <v>7</v>
      </c>
      <c r="I63" s="6" t="s">
        <v>8</v>
      </c>
      <c r="J63" s="6"/>
      <c r="K63" s="6"/>
      <c r="L63" t="s">
        <v>22</v>
      </c>
    </row>
    <row r="64" spans="1:12" ht="12.75">
      <c r="A64" s="9"/>
      <c r="B64" s="8" t="s">
        <v>198</v>
      </c>
      <c r="C64" t="s">
        <v>399</v>
      </c>
      <c r="D64">
        <v>1001</v>
      </c>
      <c r="E64" s="21">
        <v>36250</v>
      </c>
      <c r="F64" s="6" t="s">
        <v>5</v>
      </c>
      <c r="G64" s="6" t="s">
        <v>6</v>
      </c>
      <c r="H64" s="6" t="s">
        <v>7</v>
      </c>
      <c r="I64" s="6" t="s">
        <v>8</v>
      </c>
      <c r="J64" s="6" t="s">
        <v>38</v>
      </c>
      <c r="K64" s="6"/>
      <c r="L64" t="s">
        <v>22</v>
      </c>
    </row>
    <row r="65" spans="1:12" ht="12.75">
      <c r="A65" s="14"/>
      <c r="B65" s="8" t="s">
        <v>283</v>
      </c>
      <c r="C65" t="s">
        <v>284</v>
      </c>
      <c r="D65">
        <v>0</v>
      </c>
      <c r="E65" s="21">
        <v>36231</v>
      </c>
      <c r="F65" s="6"/>
      <c r="G65" s="6" t="s">
        <v>6</v>
      </c>
      <c r="H65" s="6"/>
      <c r="I65" s="6"/>
      <c r="J65" s="6"/>
      <c r="K65" s="6"/>
      <c r="L65" t="s">
        <v>285</v>
      </c>
    </row>
    <row r="66" spans="1:12" ht="12.75">
      <c r="A66" s="14"/>
      <c r="B66" s="15" t="s">
        <v>282</v>
      </c>
      <c r="C66" s="16" t="s">
        <v>37</v>
      </c>
      <c r="D66" s="16">
        <v>2</v>
      </c>
      <c r="E66" s="20">
        <v>36223</v>
      </c>
      <c r="F66" s="17"/>
      <c r="G66" s="17"/>
      <c r="H66" s="17"/>
      <c r="I66" s="17"/>
      <c r="J66" s="17" t="s">
        <v>38</v>
      </c>
      <c r="K66" s="17"/>
      <c r="L66" s="16" t="s">
        <v>343</v>
      </c>
    </row>
    <row r="67" spans="1:12" ht="12.75">
      <c r="A67" s="9"/>
      <c r="B67" s="8" t="s">
        <v>160</v>
      </c>
      <c r="C67" t="s">
        <v>52</v>
      </c>
      <c r="D67">
        <v>3</v>
      </c>
      <c r="E67" s="21">
        <v>36210</v>
      </c>
      <c r="F67" s="6" t="s">
        <v>5</v>
      </c>
      <c r="G67" s="6" t="s">
        <v>6</v>
      </c>
      <c r="H67" s="6" t="s">
        <v>7</v>
      </c>
      <c r="I67" s="6" t="s">
        <v>8</v>
      </c>
      <c r="J67" s="6"/>
      <c r="K67" s="6"/>
      <c r="L67" t="s">
        <v>22</v>
      </c>
    </row>
    <row r="68" spans="1:12" ht="12.75">
      <c r="A68" s="9"/>
      <c r="B68" s="8" t="s">
        <v>203</v>
      </c>
      <c r="C68" t="s">
        <v>58</v>
      </c>
      <c r="D68">
        <v>6</v>
      </c>
      <c r="E68" s="21">
        <v>36206</v>
      </c>
      <c r="F68" s="6"/>
      <c r="G68" s="6"/>
      <c r="H68" s="6"/>
      <c r="I68" s="6" t="s">
        <v>8</v>
      </c>
      <c r="J68" s="6"/>
      <c r="K68" s="6"/>
      <c r="L68" t="s">
        <v>22</v>
      </c>
    </row>
    <row r="69" spans="1:12" ht="12.75">
      <c r="A69" s="9"/>
      <c r="B69" s="8" t="s">
        <v>161</v>
      </c>
      <c r="C69" t="s">
        <v>54</v>
      </c>
      <c r="E69" s="21">
        <v>36203</v>
      </c>
      <c r="F69" s="6" t="s">
        <v>5</v>
      </c>
      <c r="G69" s="6" t="s">
        <v>6</v>
      </c>
      <c r="H69" s="6" t="s">
        <v>7</v>
      </c>
      <c r="I69" s="6" t="s">
        <v>8</v>
      </c>
      <c r="J69" s="6"/>
      <c r="K69" s="6"/>
      <c r="L69" t="s">
        <v>22</v>
      </c>
    </row>
    <row r="70" spans="1:12" ht="12.75">
      <c r="A70" s="9"/>
      <c r="B70" s="8" t="s">
        <v>200</v>
      </c>
      <c r="C70" t="s">
        <v>399</v>
      </c>
      <c r="D70">
        <v>990210</v>
      </c>
      <c r="E70" s="21">
        <v>36201</v>
      </c>
      <c r="F70" s="6" t="s">
        <v>5</v>
      </c>
      <c r="G70" s="6" t="s">
        <v>6</v>
      </c>
      <c r="H70" s="6" t="s">
        <v>7</v>
      </c>
      <c r="I70" s="6" t="s">
        <v>8</v>
      </c>
      <c r="J70" s="6" t="s">
        <v>38</v>
      </c>
      <c r="K70" s="6"/>
      <c r="L70" t="s">
        <v>22</v>
      </c>
    </row>
    <row r="71" spans="1:12" ht="12.75">
      <c r="A71" s="14"/>
      <c r="B71" s="15" t="s">
        <v>147</v>
      </c>
      <c r="C71" s="16" t="s">
        <v>148</v>
      </c>
      <c r="D71" s="16"/>
      <c r="E71" s="20">
        <v>36194</v>
      </c>
      <c r="F71" s="17" t="s">
        <v>5</v>
      </c>
      <c r="G71" s="17" t="s">
        <v>6</v>
      </c>
      <c r="H71" s="17" t="s">
        <v>7</v>
      </c>
      <c r="I71" s="17" t="s">
        <v>8</v>
      </c>
      <c r="J71" s="17" t="s">
        <v>38</v>
      </c>
      <c r="K71" s="17"/>
      <c r="L71" s="16" t="s">
        <v>22</v>
      </c>
    </row>
    <row r="72" spans="1:12" ht="12.75">
      <c r="A72" s="14"/>
      <c r="B72" s="8" t="s">
        <v>41</v>
      </c>
      <c r="C72" t="s">
        <v>42</v>
      </c>
      <c r="E72" s="21">
        <v>36182</v>
      </c>
      <c r="F72" s="6" t="s">
        <v>5</v>
      </c>
      <c r="G72" s="6" t="s">
        <v>6</v>
      </c>
      <c r="H72" s="6" t="s">
        <v>7</v>
      </c>
      <c r="I72" s="6" t="s">
        <v>8</v>
      </c>
      <c r="J72" s="6" t="s">
        <v>38</v>
      </c>
      <c r="K72" s="6"/>
      <c r="L72" t="s">
        <v>22</v>
      </c>
    </row>
    <row r="73" spans="1:12" ht="12.75">
      <c r="A73" s="9"/>
      <c r="B73" s="15" t="s">
        <v>39</v>
      </c>
      <c r="C73" s="16" t="s">
        <v>40</v>
      </c>
      <c r="D73" s="16"/>
      <c r="E73" s="20">
        <v>36174</v>
      </c>
      <c r="F73" s="17"/>
      <c r="G73" s="17"/>
      <c r="H73" s="17"/>
      <c r="I73" s="17"/>
      <c r="J73" s="17" t="s">
        <v>38</v>
      </c>
      <c r="K73" s="17"/>
      <c r="L73" s="16" t="s">
        <v>342</v>
      </c>
    </row>
    <row r="74" spans="1:12" ht="12.75">
      <c r="A74" s="14"/>
      <c r="B74" s="15" t="s">
        <v>176</v>
      </c>
      <c r="C74" s="16" t="s">
        <v>37</v>
      </c>
      <c r="D74" s="16"/>
      <c r="E74" s="20">
        <v>36173</v>
      </c>
      <c r="F74" s="17"/>
      <c r="G74" s="17"/>
      <c r="H74" s="17"/>
      <c r="I74" s="17"/>
      <c r="J74" s="17" t="s">
        <v>38</v>
      </c>
      <c r="K74" s="17"/>
      <c r="L74" s="16" t="s">
        <v>343</v>
      </c>
    </row>
    <row r="75" spans="1:12" ht="12.75">
      <c r="A75" s="9"/>
      <c r="B75" s="8" t="s">
        <v>51</v>
      </c>
      <c r="C75" t="s">
        <v>52</v>
      </c>
      <c r="D75">
        <v>2</v>
      </c>
      <c r="E75" s="21">
        <v>36112</v>
      </c>
      <c r="F75" s="6" t="s">
        <v>5</v>
      </c>
      <c r="G75" s="6" t="s">
        <v>6</v>
      </c>
      <c r="H75" s="6" t="s">
        <v>7</v>
      </c>
      <c r="I75" s="6" t="s">
        <v>8</v>
      </c>
      <c r="J75" s="6"/>
      <c r="K75" s="6"/>
      <c r="L75" t="s">
        <v>22</v>
      </c>
    </row>
    <row r="76" spans="1:12" ht="12.75">
      <c r="A76" s="9"/>
      <c r="B76" s="8" t="s">
        <v>55</v>
      </c>
      <c r="C76" t="s">
        <v>56</v>
      </c>
      <c r="D76">
        <v>1</v>
      </c>
      <c r="E76" s="21">
        <v>36105</v>
      </c>
      <c r="F76" s="6" t="s">
        <v>5</v>
      </c>
      <c r="G76" s="6" t="s">
        <v>6</v>
      </c>
      <c r="H76" s="6" t="s">
        <v>7</v>
      </c>
      <c r="I76" s="6" t="s">
        <v>8</v>
      </c>
      <c r="J76" s="6"/>
      <c r="K76" s="6"/>
      <c r="L76" t="s">
        <v>22</v>
      </c>
    </row>
    <row r="77" spans="1:12" ht="12.75">
      <c r="A77" s="9"/>
      <c r="B77" s="8" t="s">
        <v>57</v>
      </c>
      <c r="C77" t="s">
        <v>58</v>
      </c>
      <c r="D77">
        <v>2</v>
      </c>
      <c r="E77" s="21">
        <v>36003</v>
      </c>
      <c r="F77" s="6" t="s">
        <v>5</v>
      </c>
      <c r="G77" s="6" t="s">
        <v>6</v>
      </c>
      <c r="H77" s="6" t="s">
        <v>7</v>
      </c>
      <c r="I77" s="6" t="s">
        <v>8</v>
      </c>
      <c r="J77" s="6"/>
      <c r="K77" s="6"/>
      <c r="L77" t="s">
        <v>22</v>
      </c>
    </row>
    <row r="78" spans="1:12" ht="12.75">
      <c r="A78" s="14"/>
      <c r="B78" s="8" t="s">
        <v>43</v>
      </c>
      <c r="C78" t="s">
        <v>44</v>
      </c>
      <c r="E78" s="21">
        <v>35999</v>
      </c>
      <c r="F78" s="6"/>
      <c r="G78" s="6" t="s">
        <v>6</v>
      </c>
      <c r="H78" s="6"/>
      <c r="I78" s="6"/>
      <c r="J78" s="6"/>
      <c r="K78" s="6"/>
      <c r="L78" t="s">
        <v>22</v>
      </c>
    </row>
    <row r="79" spans="1:12" ht="12.75">
      <c r="A79" s="9"/>
      <c r="B79" s="8" t="s">
        <v>53</v>
      </c>
      <c r="C79" t="s">
        <v>52</v>
      </c>
      <c r="D79">
        <v>1</v>
      </c>
      <c r="E79" s="21">
        <v>35979</v>
      </c>
      <c r="F79" s="6" t="s">
        <v>5</v>
      </c>
      <c r="G79" s="6" t="s">
        <v>6</v>
      </c>
      <c r="H79" s="6" t="s">
        <v>7</v>
      </c>
      <c r="I79" s="6" t="s">
        <v>8</v>
      </c>
      <c r="J79" s="6"/>
      <c r="K79" s="6"/>
      <c r="L79" t="s">
        <v>22</v>
      </c>
    </row>
    <row r="80" spans="1:12" ht="12.75">
      <c r="A80" s="9"/>
      <c r="B80" s="8" t="s">
        <v>59</v>
      </c>
      <c r="C80" t="s">
        <v>58</v>
      </c>
      <c r="D80">
        <v>1</v>
      </c>
      <c r="E80" s="21">
        <v>35965</v>
      </c>
      <c r="F80" s="6" t="s">
        <v>5</v>
      </c>
      <c r="G80" s="6" t="s">
        <v>6</v>
      </c>
      <c r="H80" s="6" t="s">
        <v>7</v>
      </c>
      <c r="I80" s="6" t="s">
        <v>8</v>
      </c>
      <c r="J80" s="6"/>
      <c r="K80" s="6"/>
      <c r="L80" t="s">
        <v>22</v>
      </c>
    </row>
    <row r="81" spans="1:9" ht="12.75">
      <c r="A81" s="14"/>
      <c r="B81" s="8" t="s">
        <v>45</v>
      </c>
      <c r="C81" t="s">
        <v>46</v>
      </c>
      <c r="E81" s="21">
        <v>35954</v>
      </c>
      <c r="F81" s="3" t="s">
        <v>5</v>
      </c>
      <c r="G81" s="3" t="s">
        <v>6</v>
      </c>
      <c r="H81" s="3" t="s">
        <v>7</v>
      </c>
      <c r="I81" s="3" t="s">
        <v>8</v>
      </c>
    </row>
    <row r="82" spans="2:9" ht="12.75">
      <c r="B82" s="8" t="s">
        <v>47</v>
      </c>
      <c r="C82" t="s">
        <v>48</v>
      </c>
      <c r="E82" s="21">
        <v>35948</v>
      </c>
      <c r="F82" s="3" t="s">
        <v>5</v>
      </c>
      <c r="I82" s="3" t="s">
        <v>8</v>
      </c>
    </row>
    <row r="83" spans="2:12" ht="12.75">
      <c r="B83" s="8" t="s">
        <v>49</v>
      </c>
      <c r="C83" t="s">
        <v>50</v>
      </c>
      <c r="E83" s="21">
        <v>35924</v>
      </c>
      <c r="F83" s="6" t="s">
        <v>5</v>
      </c>
      <c r="G83" s="6"/>
      <c r="H83" s="6" t="s">
        <v>7</v>
      </c>
      <c r="I83" s="6" t="s">
        <v>8</v>
      </c>
      <c r="J83" s="6"/>
      <c r="K83" s="6"/>
      <c r="L83" t="s">
        <v>342</v>
      </c>
    </row>
    <row r="84" spans="1:12" ht="12.75">
      <c r="A84" s="10" t="s">
        <v>60</v>
      </c>
      <c r="B84" s="11"/>
      <c r="C84" s="12"/>
      <c r="D84" s="12"/>
      <c r="E84" s="19"/>
      <c r="F84" s="13"/>
      <c r="G84" s="13"/>
      <c r="H84" s="13"/>
      <c r="I84" s="13"/>
      <c r="J84" s="13"/>
      <c r="K84" s="13"/>
      <c r="L84" s="12"/>
    </row>
    <row r="85" spans="1:12" ht="12.75">
      <c r="A85" s="9"/>
      <c r="B85" s="8" t="s">
        <v>61</v>
      </c>
      <c r="C85" t="s">
        <v>62</v>
      </c>
      <c r="D85" t="s">
        <v>20</v>
      </c>
      <c r="E85" s="21">
        <v>35993</v>
      </c>
      <c r="F85" s="3" t="s">
        <v>28</v>
      </c>
      <c r="G85" s="3" t="s">
        <v>6</v>
      </c>
      <c r="H85" s="3" t="s">
        <v>7</v>
      </c>
      <c r="I85" s="3" t="s">
        <v>8</v>
      </c>
      <c r="L85" t="s">
        <v>22</v>
      </c>
    </row>
    <row r="86" spans="1:12" ht="12.75">
      <c r="A86" s="9"/>
      <c r="B86" s="8" t="s">
        <v>63</v>
      </c>
      <c r="C86" t="s">
        <v>64</v>
      </c>
      <c r="D86" t="s">
        <v>20</v>
      </c>
      <c r="E86" s="21">
        <v>35993</v>
      </c>
      <c r="F86" s="3" t="s">
        <v>28</v>
      </c>
      <c r="G86" s="3" t="s">
        <v>6</v>
      </c>
      <c r="H86" s="3" t="s">
        <v>7</v>
      </c>
      <c r="I86" s="3" t="s">
        <v>8</v>
      </c>
      <c r="L86" t="s">
        <v>22</v>
      </c>
    </row>
    <row r="87" spans="1:12" ht="12.75">
      <c r="A87" s="9"/>
      <c r="B87" s="27" t="s">
        <v>158</v>
      </c>
      <c r="C87" t="s">
        <v>159</v>
      </c>
      <c r="D87">
        <v>1</v>
      </c>
      <c r="E87" s="21">
        <v>36356</v>
      </c>
      <c r="F87" s="3" t="s">
        <v>5</v>
      </c>
      <c r="I87" s="3" t="s">
        <v>8</v>
      </c>
      <c r="L87" t="s">
        <v>22</v>
      </c>
    </row>
    <row r="88" spans="1:12" ht="12.75">
      <c r="A88" s="9"/>
      <c r="B88" s="28" t="s">
        <v>408</v>
      </c>
      <c r="C88" t="s">
        <v>409</v>
      </c>
      <c r="D88">
        <v>3</v>
      </c>
      <c r="E88" s="21">
        <v>36413</v>
      </c>
      <c r="F88" s="3" t="s">
        <v>5</v>
      </c>
      <c r="J88" s="3" t="s">
        <v>31</v>
      </c>
      <c r="L88" t="s">
        <v>22</v>
      </c>
    </row>
    <row r="89" spans="1:12" ht="14.25" customHeight="1">
      <c r="A89" s="9"/>
      <c r="B89" s="8" t="s">
        <v>169</v>
      </c>
      <c r="C89" t="s">
        <v>170</v>
      </c>
      <c r="D89">
        <v>5</v>
      </c>
      <c r="E89" s="21">
        <v>36343</v>
      </c>
      <c r="F89" s="3" t="s">
        <v>5</v>
      </c>
      <c r="H89" s="3" t="s">
        <v>7</v>
      </c>
      <c r="J89" s="3" t="s">
        <v>31</v>
      </c>
      <c r="L89" t="s">
        <v>22</v>
      </c>
    </row>
    <row r="90" spans="1:12" ht="12.75">
      <c r="A90" s="9"/>
      <c r="B90" s="8" t="s">
        <v>232</v>
      </c>
      <c r="C90" t="s">
        <v>239</v>
      </c>
      <c r="D90">
        <v>2</v>
      </c>
      <c r="E90" s="21">
        <v>36307</v>
      </c>
      <c r="F90" s="3" t="s">
        <v>5</v>
      </c>
      <c r="G90" s="3" t="s">
        <v>6</v>
      </c>
      <c r="J90" s="3" t="s">
        <v>31</v>
      </c>
      <c r="L90" t="s">
        <v>22</v>
      </c>
    </row>
    <row r="91" spans="1:12" ht="12.75">
      <c r="A91" s="9"/>
      <c r="B91" s="8" t="s">
        <v>192</v>
      </c>
      <c r="C91" t="s">
        <v>178</v>
      </c>
      <c r="D91">
        <v>2</v>
      </c>
      <c r="E91" s="21">
        <v>36259</v>
      </c>
      <c r="F91" s="3" t="s">
        <v>5</v>
      </c>
      <c r="H91" s="3" t="s">
        <v>197</v>
      </c>
      <c r="L91" t="s">
        <v>74</v>
      </c>
    </row>
    <row r="92" spans="1:12" ht="12.75">
      <c r="A92" s="9"/>
      <c r="B92" s="8" t="s">
        <v>75</v>
      </c>
      <c r="C92" t="s">
        <v>76</v>
      </c>
      <c r="D92" t="s">
        <v>165</v>
      </c>
      <c r="E92" s="21">
        <v>36210</v>
      </c>
      <c r="F92" s="3" t="s">
        <v>5</v>
      </c>
      <c r="L92" t="s">
        <v>74</v>
      </c>
    </row>
    <row r="93" spans="1:12" ht="12.75">
      <c r="A93" s="9"/>
      <c r="B93" s="27" t="s">
        <v>75</v>
      </c>
      <c r="C93" t="s">
        <v>76</v>
      </c>
      <c r="D93">
        <v>0.1</v>
      </c>
      <c r="E93" s="21">
        <v>36118</v>
      </c>
      <c r="F93" s="3" t="s">
        <v>5</v>
      </c>
      <c r="H93" s="3" t="s">
        <v>7</v>
      </c>
      <c r="L93" t="s">
        <v>74</v>
      </c>
    </row>
    <row r="94" spans="1:12" ht="12.75">
      <c r="A94" s="9"/>
      <c r="B94" s="8" t="s">
        <v>304</v>
      </c>
      <c r="C94" t="s">
        <v>65</v>
      </c>
      <c r="D94">
        <v>1</v>
      </c>
      <c r="E94" s="21">
        <v>35983</v>
      </c>
      <c r="F94" s="3" t="s">
        <v>5</v>
      </c>
      <c r="H94" s="3" t="s">
        <v>7</v>
      </c>
      <c r="L94" t="s">
        <v>307</v>
      </c>
    </row>
    <row r="95" spans="1:12" ht="12.75">
      <c r="A95" s="9"/>
      <c r="B95" s="8" t="s">
        <v>66</v>
      </c>
      <c r="C95" t="s">
        <v>65</v>
      </c>
      <c r="D95">
        <v>2</v>
      </c>
      <c r="E95" s="21">
        <v>35983</v>
      </c>
      <c r="F95" s="3" t="s">
        <v>5</v>
      </c>
      <c r="H95" s="3" t="s">
        <v>7</v>
      </c>
      <c r="L95" t="s">
        <v>307</v>
      </c>
    </row>
    <row r="96" spans="1:12" ht="12.75">
      <c r="A96" s="9"/>
      <c r="B96" s="8" t="s">
        <v>67</v>
      </c>
      <c r="C96" t="s">
        <v>65</v>
      </c>
      <c r="D96">
        <v>3</v>
      </c>
      <c r="E96" s="21">
        <v>35983</v>
      </c>
      <c r="F96" s="3" t="s">
        <v>5</v>
      </c>
      <c r="H96" s="3" t="s">
        <v>7</v>
      </c>
      <c r="L96" t="s">
        <v>307</v>
      </c>
    </row>
    <row r="97" spans="1:12" ht="25.5">
      <c r="A97" s="9"/>
      <c r="B97" s="8" t="s">
        <v>68</v>
      </c>
      <c r="C97" t="s">
        <v>69</v>
      </c>
      <c r="E97" s="21">
        <v>36112</v>
      </c>
      <c r="F97" s="3" t="s">
        <v>5</v>
      </c>
      <c r="H97" s="3" t="s">
        <v>7</v>
      </c>
      <c r="L97" t="s">
        <v>70</v>
      </c>
    </row>
    <row r="98" spans="1:12" ht="12.75">
      <c r="A98" s="9"/>
      <c r="B98" s="8" t="s">
        <v>298</v>
      </c>
      <c r="C98" t="s">
        <v>71</v>
      </c>
      <c r="D98">
        <v>2</v>
      </c>
      <c r="E98" s="21">
        <v>36320</v>
      </c>
      <c r="F98" s="3" t="s">
        <v>5</v>
      </c>
      <c r="H98" s="3" t="s">
        <v>7</v>
      </c>
      <c r="L98" t="s">
        <v>70</v>
      </c>
    </row>
    <row r="99" spans="1:12" ht="12.75">
      <c r="A99" s="9"/>
      <c r="B99" s="8" t="s">
        <v>191</v>
      </c>
      <c r="C99" t="s">
        <v>193</v>
      </c>
      <c r="D99">
        <v>7</v>
      </c>
      <c r="E99" s="21">
        <v>36375</v>
      </c>
      <c r="F99" s="3" t="s">
        <v>5</v>
      </c>
      <c r="L99" t="s">
        <v>74</v>
      </c>
    </row>
    <row r="100" spans="1:12" ht="12.75">
      <c r="A100" s="9"/>
      <c r="B100" s="8" t="s">
        <v>154</v>
      </c>
      <c r="C100" t="s">
        <v>156</v>
      </c>
      <c r="E100" s="21">
        <v>36202</v>
      </c>
      <c r="G100" s="3" t="s">
        <v>6</v>
      </c>
      <c r="K100" s="3" t="s">
        <v>8</v>
      </c>
      <c r="L100" t="s">
        <v>157</v>
      </c>
    </row>
    <row r="101" spans="1:12" ht="14.25" customHeight="1">
      <c r="A101" s="9"/>
      <c r="B101" s="8" t="s">
        <v>155</v>
      </c>
      <c r="C101" t="s">
        <v>299</v>
      </c>
      <c r="D101">
        <v>4</v>
      </c>
      <c r="E101" s="21">
        <v>36377</v>
      </c>
      <c r="F101" s="3" t="s">
        <v>5</v>
      </c>
      <c r="J101" s="3" t="s">
        <v>31</v>
      </c>
      <c r="L101" t="s">
        <v>300</v>
      </c>
    </row>
    <row r="102" spans="1:12" ht="12.75">
      <c r="A102" s="9"/>
      <c r="B102" s="8" t="s">
        <v>151</v>
      </c>
      <c r="C102" t="s">
        <v>153</v>
      </c>
      <c r="D102">
        <v>1</v>
      </c>
      <c r="E102" s="21">
        <v>35843</v>
      </c>
      <c r="F102" s="3" t="s">
        <v>5</v>
      </c>
      <c r="G102" s="3" t="s">
        <v>6</v>
      </c>
      <c r="H102" s="3" t="s">
        <v>7</v>
      </c>
      <c r="I102" s="3" t="s">
        <v>8</v>
      </c>
      <c r="L102" t="s">
        <v>152</v>
      </c>
    </row>
    <row r="103" spans="1:12" ht="12.75">
      <c r="A103" s="9"/>
      <c r="B103" s="8" t="s">
        <v>162</v>
      </c>
      <c r="C103" t="s">
        <v>163</v>
      </c>
      <c r="F103" s="3" t="s">
        <v>5</v>
      </c>
      <c r="L103" t="s">
        <v>164</v>
      </c>
    </row>
    <row r="104" spans="2:12" ht="12.75">
      <c r="B104" s="8" t="s">
        <v>312</v>
      </c>
      <c r="C104" t="s">
        <v>310</v>
      </c>
      <c r="E104" s="21">
        <v>36331</v>
      </c>
      <c r="F104" s="3" t="s">
        <v>5</v>
      </c>
      <c r="J104" s="3" t="s">
        <v>288</v>
      </c>
      <c r="L104" t="s">
        <v>307</v>
      </c>
    </row>
    <row r="105" spans="2:12" ht="12.75">
      <c r="B105" s="8" t="s">
        <v>313</v>
      </c>
      <c r="C105" t="s">
        <v>311</v>
      </c>
      <c r="E105" s="21">
        <v>36331</v>
      </c>
      <c r="F105" s="3" t="s">
        <v>5</v>
      </c>
      <c r="J105" s="3" t="s">
        <v>288</v>
      </c>
      <c r="L105" t="s">
        <v>307</v>
      </c>
    </row>
    <row r="106" spans="2:12" ht="12.75">
      <c r="B106" s="8" t="s">
        <v>488</v>
      </c>
      <c r="C106" t="s">
        <v>487</v>
      </c>
      <c r="E106" s="21">
        <v>36619</v>
      </c>
      <c r="F106" s="3" t="s">
        <v>5</v>
      </c>
      <c r="G106" s="3" t="s">
        <v>462</v>
      </c>
      <c r="I106" s="3" t="s">
        <v>8</v>
      </c>
      <c r="L106" t="s">
        <v>152</v>
      </c>
    </row>
    <row r="107" spans="1:12" ht="12.75">
      <c r="A107" s="10" t="s">
        <v>77</v>
      </c>
      <c r="B107" s="11"/>
      <c r="C107" s="12"/>
      <c r="D107" s="12"/>
      <c r="E107" s="19"/>
      <c r="F107" s="13"/>
      <c r="G107" s="13"/>
      <c r="H107" s="13"/>
      <c r="I107" s="13"/>
      <c r="J107" s="13"/>
      <c r="K107" s="13"/>
      <c r="L107" s="12"/>
    </row>
    <row r="108" spans="1:12" ht="12.75">
      <c r="A108" s="9"/>
      <c r="B108" s="28" t="s">
        <v>309</v>
      </c>
      <c r="C108" t="s">
        <v>308</v>
      </c>
      <c r="D108">
        <v>1</v>
      </c>
      <c r="E108" s="21">
        <v>36328</v>
      </c>
      <c r="F108" s="3" t="s">
        <v>5</v>
      </c>
      <c r="H108" s="3" t="s">
        <v>7</v>
      </c>
      <c r="J108" s="3" t="s">
        <v>305</v>
      </c>
      <c r="L108" t="s">
        <v>306</v>
      </c>
    </row>
    <row r="109" spans="1:12" ht="12.75">
      <c r="A109" s="10" t="s">
        <v>78</v>
      </c>
      <c r="B109" s="11"/>
      <c r="C109" s="12"/>
      <c r="D109" s="12"/>
      <c r="E109" s="19"/>
      <c r="F109" s="13"/>
      <c r="G109" s="13"/>
      <c r="H109" s="13"/>
      <c r="I109" s="13"/>
      <c r="J109" s="13"/>
      <c r="K109" s="13"/>
      <c r="L109" s="12"/>
    </row>
    <row r="110" spans="1:12" ht="12.75">
      <c r="A110" s="10" t="s">
        <v>79</v>
      </c>
      <c r="B110" s="11"/>
      <c r="C110" s="12"/>
      <c r="D110" s="12"/>
      <c r="E110" s="19"/>
      <c r="F110" s="13"/>
      <c r="G110" s="13"/>
      <c r="H110" s="13"/>
      <c r="I110" s="13"/>
      <c r="J110" s="13"/>
      <c r="K110" s="13"/>
      <c r="L110" s="12"/>
    </row>
    <row r="111" spans="2:12" ht="12.75">
      <c r="B111" s="8" t="s">
        <v>210</v>
      </c>
      <c r="C111" s="8" t="s">
        <v>211</v>
      </c>
      <c r="E111" s="23">
        <v>36164</v>
      </c>
      <c r="F111" s="3" t="s">
        <v>5</v>
      </c>
      <c r="L111" s="8" t="s">
        <v>341</v>
      </c>
    </row>
    <row r="112" spans="2:12" ht="12.75">
      <c r="B112" s="8" t="s">
        <v>314</v>
      </c>
      <c r="C112" t="s">
        <v>317</v>
      </c>
      <c r="E112" s="21">
        <v>36325</v>
      </c>
      <c r="F112" s="3" t="s">
        <v>5</v>
      </c>
      <c r="J112" s="3" t="s">
        <v>288</v>
      </c>
      <c r="L112" t="s">
        <v>152</v>
      </c>
    </row>
    <row r="113" spans="2:12" ht="12.75">
      <c r="B113" s="8" t="s">
        <v>315</v>
      </c>
      <c r="C113" t="s">
        <v>318</v>
      </c>
      <c r="E113" s="21">
        <v>36325</v>
      </c>
      <c r="F113" s="3" t="s">
        <v>5</v>
      </c>
      <c r="J113" s="3" t="s">
        <v>288</v>
      </c>
      <c r="L113" t="s">
        <v>316</v>
      </c>
    </row>
    <row r="114" spans="2:12" ht="12.75">
      <c r="B114" s="8" t="s">
        <v>355</v>
      </c>
      <c r="C114" t="s">
        <v>360</v>
      </c>
      <c r="E114" s="21">
        <v>36342</v>
      </c>
      <c r="F114" s="3" t="s">
        <v>5</v>
      </c>
      <c r="J114" s="3" t="s">
        <v>31</v>
      </c>
      <c r="L114" t="s">
        <v>152</v>
      </c>
    </row>
    <row r="115" spans="2:12" ht="12.75">
      <c r="B115" s="8" t="s">
        <v>356</v>
      </c>
      <c r="C115" t="s">
        <v>361</v>
      </c>
      <c r="E115" s="21">
        <v>36342</v>
      </c>
      <c r="F115" s="3" t="s">
        <v>5</v>
      </c>
      <c r="J115" s="3" t="s">
        <v>31</v>
      </c>
      <c r="L115" t="s">
        <v>152</v>
      </c>
    </row>
    <row r="116" spans="2:12" ht="12.75">
      <c r="B116" s="8" t="s">
        <v>357</v>
      </c>
      <c r="C116" t="s">
        <v>363</v>
      </c>
      <c r="E116" s="21">
        <v>36342</v>
      </c>
      <c r="F116" s="3" t="s">
        <v>5</v>
      </c>
      <c r="J116" s="3" t="s">
        <v>31</v>
      </c>
      <c r="L116" t="s">
        <v>152</v>
      </c>
    </row>
    <row r="117" spans="2:12" ht="12.75">
      <c r="B117" s="8" t="s">
        <v>358</v>
      </c>
      <c r="C117" t="s">
        <v>369</v>
      </c>
      <c r="E117" s="21">
        <v>36342</v>
      </c>
      <c r="F117" s="3" t="s">
        <v>5</v>
      </c>
      <c r="J117" s="3" t="s">
        <v>31</v>
      </c>
      <c r="L117" t="s">
        <v>152</v>
      </c>
    </row>
    <row r="118" spans="2:12" ht="12.75">
      <c r="B118" s="8" t="s">
        <v>359</v>
      </c>
      <c r="C118" t="s">
        <v>362</v>
      </c>
      <c r="E118" s="21">
        <v>36342</v>
      </c>
      <c r="F118" s="3" t="s">
        <v>5</v>
      </c>
      <c r="J118" s="3" t="s">
        <v>31</v>
      </c>
      <c r="L118" t="s">
        <v>152</v>
      </c>
    </row>
    <row r="119" spans="1:12" ht="12.75">
      <c r="A119" s="10" t="s">
        <v>80</v>
      </c>
      <c r="B119" s="11"/>
      <c r="C119" s="12"/>
      <c r="D119" s="12"/>
      <c r="E119" s="19"/>
      <c r="F119" s="13"/>
      <c r="G119" s="13"/>
      <c r="H119" s="13"/>
      <c r="I119" s="13"/>
      <c r="J119" s="13"/>
      <c r="K119" s="13"/>
      <c r="L119" s="12"/>
    </row>
    <row r="120" spans="1:12" ht="12.75">
      <c r="A120" s="10" t="s">
        <v>81</v>
      </c>
      <c r="B120" s="11"/>
      <c r="C120" s="12"/>
      <c r="D120" s="12"/>
      <c r="E120" s="19"/>
      <c r="F120" s="13"/>
      <c r="G120" s="13"/>
      <c r="H120" s="13"/>
      <c r="I120" s="13"/>
      <c r="J120" s="13"/>
      <c r="K120" s="13"/>
      <c r="L120" s="12"/>
    </row>
    <row r="121" spans="1:12" ht="12.75">
      <c r="A121" s="10" t="s">
        <v>82</v>
      </c>
      <c r="B121" s="11"/>
      <c r="C121" s="12"/>
      <c r="D121" s="12"/>
      <c r="E121" s="19"/>
      <c r="F121" s="13"/>
      <c r="G121" s="13"/>
      <c r="H121" s="13"/>
      <c r="I121" s="13"/>
      <c r="J121" s="13"/>
      <c r="K121" s="13"/>
      <c r="L121" s="12"/>
    </row>
    <row r="122" spans="2:12" ht="12.75">
      <c r="B122" s="8" t="s">
        <v>381</v>
      </c>
      <c r="C122" t="s">
        <v>382</v>
      </c>
      <c r="E122" s="23">
        <v>36290</v>
      </c>
      <c r="F122" s="3" t="s">
        <v>5</v>
      </c>
      <c r="L122" s="8" t="s">
        <v>74</v>
      </c>
    </row>
    <row r="123" spans="1:12" s="16" customFormat="1" ht="12.75">
      <c r="A123" s="10" t="s">
        <v>83</v>
      </c>
      <c r="B123" s="11"/>
      <c r="C123" s="12"/>
      <c r="D123" s="12"/>
      <c r="E123" s="19"/>
      <c r="F123" s="13"/>
      <c r="G123" s="13"/>
      <c r="H123" s="13"/>
      <c r="I123" s="13"/>
      <c r="J123" s="13"/>
      <c r="K123" s="13"/>
      <c r="L123" s="12"/>
    </row>
    <row r="124" spans="2:12" ht="12.75">
      <c r="B124" s="8" t="s">
        <v>483</v>
      </c>
      <c r="C124" t="s">
        <v>484</v>
      </c>
      <c r="E124" s="23">
        <v>36616</v>
      </c>
      <c r="G124" s="3" t="s">
        <v>6</v>
      </c>
      <c r="L124" s="8" t="s">
        <v>340</v>
      </c>
    </row>
    <row r="125" spans="2:12" ht="12.75">
      <c r="B125" s="8" t="s">
        <v>490</v>
      </c>
      <c r="C125" t="s">
        <v>491</v>
      </c>
      <c r="E125" s="23">
        <v>36633</v>
      </c>
      <c r="G125" s="3" t="s">
        <v>6</v>
      </c>
      <c r="L125" s="8" t="s">
        <v>340</v>
      </c>
    </row>
    <row r="126" spans="1:12" ht="12.75">
      <c r="A126" s="14"/>
      <c r="B126" s="15" t="s">
        <v>485</v>
      </c>
      <c r="C126" s="30" t="s">
        <v>486</v>
      </c>
      <c r="D126" s="16"/>
      <c r="E126" s="20">
        <v>36616</v>
      </c>
      <c r="F126" s="17"/>
      <c r="G126" s="17" t="s">
        <v>6</v>
      </c>
      <c r="H126" s="17"/>
      <c r="I126" s="17"/>
      <c r="J126" s="17"/>
      <c r="K126" s="17"/>
      <c r="L126" s="16" t="s">
        <v>340</v>
      </c>
    </row>
    <row r="127" spans="1:12" ht="12.75">
      <c r="A127" s="10" t="s">
        <v>84</v>
      </c>
      <c r="B127" s="11"/>
      <c r="C127" s="12"/>
      <c r="D127" s="12"/>
      <c r="E127" s="19"/>
      <c r="F127" s="13"/>
      <c r="G127" s="13"/>
      <c r="H127" s="13"/>
      <c r="I127" s="13"/>
      <c r="J127" s="13"/>
      <c r="K127" s="13"/>
      <c r="L127" s="12"/>
    </row>
    <row r="128" spans="1:12" ht="12.75">
      <c r="A128" s="10" t="s">
        <v>86</v>
      </c>
      <c r="B128" s="11"/>
      <c r="C128" s="12"/>
      <c r="D128" s="12"/>
      <c r="E128" s="19"/>
      <c r="F128" s="13"/>
      <c r="G128" s="13"/>
      <c r="H128" s="13"/>
      <c r="I128" s="13"/>
      <c r="J128" s="13"/>
      <c r="K128" s="13"/>
      <c r="L128" s="12"/>
    </row>
    <row r="129" spans="1:12" ht="12.75">
      <c r="A129" s="10" t="s">
        <v>87</v>
      </c>
      <c r="B129" s="11"/>
      <c r="C129" s="12"/>
      <c r="D129" s="12"/>
      <c r="E129" s="19"/>
      <c r="F129" s="13"/>
      <c r="G129" s="13"/>
      <c r="H129" s="13"/>
      <c r="I129" s="13"/>
      <c r="J129" s="13"/>
      <c r="K129" s="13"/>
      <c r="L129" s="12"/>
    </row>
    <row r="130" spans="2:12" ht="12.75">
      <c r="B130" s="8" t="s">
        <v>376</v>
      </c>
      <c r="C130" t="s">
        <v>375</v>
      </c>
      <c r="D130">
        <v>1</v>
      </c>
      <c r="E130" s="21">
        <v>36349</v>
      </c>
      <c r="F130" s="3" t="s">
        <v>5</v>
      </c>
      <c r="L130" t="s">
        <v>74</v>
      </c>
    </row>
    <row r="131" spans="2:12" ht="12.75">
      <c r="B131" s="8" t="s">
        <v>377</v>
      </c>
      <c r="C131" t="s">
        <v>378</v>
      </c>
      <c r="E131" s="21">
        <v>36348</v>
      </c>
      <c r="F131" s="3" t="s">
        <v>5</v>
      </c>
      <c r="L131" t="s">
        <v>74</v>
      </c>
    </row>
    <row r="132" spans="1:12" s="16" customFormat="1" ht="12.75">
      <c r="A132" s="10" t="s">
        <v>88</v>
      </c>
      <c r="B132" s="11"/>
      <c r="C132" s="12"/>
      <c r="D132" s="12"/>
      <c r="E132" s="19"/>
      <c r="F132" s="13"/>
      <c r="G132" s="13"/>
      <c r="H132" s="13"/>
      <c r="I132" s="13"/>
      <c r="J132" s="13"/>
      <c r="K132" s="13"/>
      <c r="L132" s="12"/>
    </row>
    <row r="133" spans="1:12" s="16" customFormat="1" ht="12.75">
      <c r="A133" s="10" t="s">
        <v>89</v>
      </c>
      <c r="B133" s="11"/>
      <c r="C133" s="12"/>
      <c r="D133" s="12"/>
      <c r="E133" s="19"/>
      <c r="F133" s="13"/>
      <c r="G133" s="13"/>
      <c r="H133" s="13"/>
      <c r="I133" s="13"/>
      <c r="J133" s="13"/>
      <c r="K133" s="13"/>
      <c r="L133" s="12"/>
    </row>
    <row r="134" spans="1:12" s="16" customFormat="1" ht="12.75">
      <c r="A134" s="14"/>
      <c r="B134" s="15" t="s">
        <v>297</v>
      </c>
      <c r="C134" s="16" t="s">
        <v>295</v>
      </c>
      <c r="D134" s="16">
        <v>0.4</v>
      </c>
      <c r="E134" s="20">
        <v>36320</v>
      </c>
      <c r="F134" s="17" t="s">
        <v>5</v>
      </c>
      <c r="G134" s="17"/>
      <c r="H134" s="17"/>
      <c r="I134" s="17"/>
      <c r="J134" s="17"/>
      <c r="K134" s="17"/>
      <c r="L134" s="16" t="s">
        <v>70</v>
      </c>
    </row>
    <row r="135" spans="1:12" s="16" customFormat="1" ht="12.75">
      <c r="A135" s="14"/>
      <c r="B135" s="15" t="s">
        <v>294</v>
      </c>
      <c r="C135" s="16" t="s">
        <v>296</v>
      </c>
      <c r="E135" s="20">
        <v>36277</v>
      </c>
      <c r="F135" s="17" t="s">
        <v>5</v>
      </c>
      <c r="G135" s="17"/>
      <c r="H135" s="17"/>
      <c r="I135" s="17"/>
      <c r="J135" s="17"/>
      <c r="K135" s="17"/>
      <c r="L135" s="16" t="s">
        <v>70</v>
      </c>
    </row>
    <row r="136" spans="1:12" s="16" customFormat="1" ht="12.75">
      <c r="A136" s="14"/>
      <c r="B136" s="15" t="s">
        <v>370</v>
      </c>
      <c r="C136" s="16" t="s">
        <v>371</v>
      </c>
      <c r="E136" s="20">
        <v>36328</v>
      </c>
      <c r="F136" s="17" t="s">
        <v>5</v>
      </c>
      <c r="G136" s="17"/>
      <c r="H136" s="17"/>
      <c r="I136" s="17"/>
      <c r="J136" s="17"/>
      <c r="K136" s="17"/>
      <c r="L136" s="16" t="s">
        <v>70</v>
      </c>
    </row>
    <row r="137" spans="1:12" s="16" customFormat="1" ht="12.75">
      <c r="A137" s="14"/>
      <c r="B137" s="15" t="s">
        <v>320</v>
      </c>
      <c r="C137" s="16" t="s">
        <v>319</v>
      </c>
      <c r="E137" s="20">
        <v>36322</v>
      </c>
      <c r="F137" s="17" t="s">
        <v>5</v>
      </c>
      <c r="G137" s="17"/>
      <c r="H137" s="17"/>
      <c r="I137" s="17"/>
      <c r="J137" s="17"/>
      <c r="K137" s="17"/>
      <c r="L137" s="16" t="s">
        <v>70</v>
      </c>
    </row>
    <row r="138" spans="1:12" s="16" customFormat="1" ht="12.75">
      <c r="A138" s="14"/>
      <c r="B138" s="15" t="s">
        <v>411</v>
      </c>
      <c r="C138" s="16" t="s">
        <v>413</v>
      </c>
      <c r="E138" s="20">
        <v>36407</v>
      </c>
      <c r="F138" s="17" t="s">
        <v>5</v>
      </c>
      <c r="G138" s="17"/>
      <c r="H138" s="17"/>
      <c r="I138" s="17"/>
      <c r="J138" s="17"/>
      <c r="K138" s="17"/>
      <c r="L138" s="16" t="s">
        <v>415</v>
      </c>
    </row>
    <row r="139" spans="1:12" s="16" customFormat="1" ht="12.75">
      <c r="A139" s="14"/>
      <c r="B139" s="15" t="s">
        <v>412</v>
      </c>
      <c r="C139" s="16" t="s">
        <v>414</v>
      </c>
      <c r="E139" s="20">
        <v>36407</v>
      </c>
      <c r="F139" s="17" t="s">
        <v>5</v>
      </c>
      <c r="G139" s="17"/>
      <c r="H139" s="17"/>
      <c r="I139" s="17"/>
      <c r="J139" s="17"/>
      <c r="K139" s="17"/>
      <c r="L139" s="16" t="s">
        <v>415</v>
      </c>
    </row>
    <row r="140" spans="1:12" s="16" customFormat="1" ht="12.75">
      <c r="A140" s="14"/>
      <c r="B140" s="15" t="s">
        <v>410</v>
      </c>
      <c r="C140" s="16" t="s">
        <v>321</v>
      </c>
      <c r="E140" s="20">
        <v>36322</v>
      </c>
      <c r="F140" s="17" t="s">
        <v>5</v>
      </c>
      <c r="G140" s="17"/>
      <c r="H140" s="17"/>
      <c r="I140" s="17"/>
      <c r="J140" s="17"/>
      <c r="K140" s="17"/>
      <c r="L140" s="16" t="s">
        <v>70</v>
      </c>
    </row>
    <row r="141" spans="1:12" s="16" customFormat="1" ht="12.75">
      <c r="A141" s="14"/>
      <c r="B141" s="15" t="s">
        <v>322</v>
      </c>
      <c r="C141" s="16" t="s">
        <v>326</v>
      </c>
      <c r="D141" s="16">
        <v>3</v>
      </c>
      <c r="E141" s="20">
        <v>36322</v>
      </c>
      <c r="F141" s="17" t="s">
        <v>5</v>
      </c>
      <c r="G141" s="17"/>
      <c r="H141" s="17"/>
      <c r="I141" s="17"/>
      <c r="J141" s="17"/>
      <c r="K141" s="17"/>
      <c r="L141" s="16" t="s">
        <v>70</v>
      </c>
    </row>
    <row r="142" spans="1:12" ht="12.75">
      <c r="A142" s="14"/>
      <c r="B142" s="15" t="s">
        <v>323</v>
      </c>
      <c r="C142" s="16" t="s">
        <v>324</v>
      </c>
      <c r="D142" s="16"/>
      <c r="E142" s="20">
        <v>36322</v>
      </c>
      <c r="F142" s="17" t="s">
        <v>5</v>
      </c>
      <c r="G142" s="17"/>
      <c r="H142" s="17"/>
      <c r="I142" s="17"/>
      <c r="J142" s="17"/>
      <c r="K142" s="17"/>
      <c r="L142" s="16" t="s">
        <v>70</v>
      </c>
    </row>
    <row r="143" spans="1:12" ht="12.75">
      <c r="A143" s="14"/>
      <c r="B143" s="15" t="s">
        <v>327</v>
      </c>
      <c r="C143" s="16" t="s">
        <v>328</v>
      </c>
      <c r="D143" s="16">
        <v>0.3</v>
      </c>
      <c r="E143" s="20">
        <v>36322</v>
      </c>
      <c r="F143" s="17" t="s">
        <v>5</v>
      </c>
      <c r="G143" s="17"/>
      <c r="H143" s="17"/>
      <c r="I143" s="17"/>
      <c r="J143" s="17"/>
      <c r="K143" s="17"/>
      <c r="L143" s="16" t="s">
        <v>70</v>
      </c>
    </row>
    <row r="144" spans="1:12" ht="12.75">
      <c r="A144" s="10" t="s">
        <v>90</v>
      </c>
      <c r="B144" s="11"/>
      <c r="C144" s="12"/>
      <c r="D144" s="12"/>
      <c r="E144" s="19"/>
      <c r="F144" s="13"/>
      <c r="G144" s="13"/>
      <c r="H144" s="13"/>
      <c r="I144" s="13"/>
      <c r="J144" s="13"/>
      <c r="K144" s="13"/>
      <c r="L144" s="12"/>
    </row>
    <row r="145" spans="1:12" ht="12.75">
      <c r="A145" s="10" t="s">
        <v>293</v>
      </c>
      <c r="B145" s="11"/>
      <c r="C145" s="12"/>
      <c r="D145" s="12"/>
      <c r="E145" s="19"/>
      <c r="F145" s="13"/>
      <c r="G145" s="13"/>
      <c r="H145" s="13"/>
      <c r="I145" s="13"/>
      <c r="J145" s="13"/>
      <c r="K145" s="13"/>
      <c r="L145" s="12"/>
    </row>
    <row r="146" spans="1:12" ht="12.75">
      <c r="A146" s="10" t="s">
        <v>92</v>
      </c>
      <c r="B146" s="11"/>
      <c r="C146" s="12"/>
      <c r="D146" s="12"/>
      <c r="E146" s="19"/>
      <c r="F146" s="13"/>
      <c r="G146" s="13"/>
      <c r="H146" s="13"/>
      <c r="I146" s="13"/>
      <c r="J146" s="13"/>
      <c r="K146" s="13"/>
      <c r="L146" s="12"/>
    </row>
    <row r="147" spans="2:12" ht="12.75">
      <c r="B147" s="8" t="s">
        <v>365</v>
      </c>
      <c r="C147" t="s">
        <v>367</v>
      </c>
      <c r="E147" s="21">
        <v>36335</v>
      </c>
      <c r="F147" s="6" t="s">
        <v>5</v>
      </c>
      <c r="G147" s="6"/>
      <c r="H147" s="6" t="s">
        <v>7</v>
      </c>
      <c r="I147" s="6"/>
      <c r="J147" s="6" t="s">
        <v>364</v>
      </c>
      <c r="K147"/>
      <c r="L147" t="s">
        <v>366</v>
      </c>
    </row>
    <row r="148" spans="2:12" ht="12.75">
      <c r="B148" s="8" t="s">
        <v>467</v>
      </c>
      <c r="C148" t="s">
        <v>468</v>
      </c>
      <c r="E148" s="21">
        <v>36530</v>
      </c>
      <c r="F148" s="6" t="s">
        <v>5</v>
      </c>
      <c r="G148" s="6" t="s">
        <v>6</v>
      </c>
      <c r="H148" s="6"/>
      <c r="I148" s="6" t="s">
        <v>8</v>
      </c>
      <c r="J148" s="6"/>
      <c r="K148"/>
      <c r="L148" t="s">
        <v>366</v>
      </c>
    </row>
    <row r="149" spans="2:11" ht="12.75">
      <c r="B149" s="8" t="s">
        <v>469</v>
      </c>
      <c r="C149" t="s">
        <v>470</v>
      </c>
      <c r="E149" s="21">
        <v>36530</v>
      </c>
      <c r="F149" s="6" t="s">
        <v>5</v>
      </c>
      <c r="G149" s="6"/>
      <c r="H149" s="6"/>
      <c r="I149" s="6"/>
      <c r="J149" s="6" t="s">
        <v>288</v>
      </c>
      <c r="K149"/>
    </row>
    <row r="150" spans="2:11" ht="12.75">
      <c r="B150" s="8" t="s">
        <v>472</v>
      </c>
      <c r="C150" t="s">
        <v>471</v>
      </c>
      <c r="E150" s="21">
        <v>36530</v>
      </c>
      <c r="F150" s="6"/>
      <c r="G150" s="6" t="s">
        <v>6</v>
      </c>
      <c r="H150" s="6"/>
      <c r="I150" s="6"/>
      <c r="J150" s="6"/>
      <c r="K150"/>
    </row>
    <row r="151" spans="2:11" ht="12.75">
      <c r="B151" s="8" t="s">
        <v>473</v>
      </c>
      <c r="C151" t="s">
        <v>474</v>
      </c>
      <c r="E151" s="21">
        <v>36530</v>
      </c>
      <c r="F151" s="6" t="s">
        <v>5</v>
      </c>
      <c r="G151" s="6"/>
      <c r="H151" s="6"/>
      <c r="I151" s="6"/>
      <c r="J151" s="6" t="s">
        <v>288</v>
      </c>
      <c r="K151"/>
    </row>
    <row r="152" spans="2:11" ht="12.75">
      <c r="B152" s="8" t="s">
        <v>475</v>
      </c>
      <c r="C152" t="s">
        <v>476</v>
      </c>
      <c r="E152" s="21">
        <v>36530</v>
      </c>
      <c r="F152" s="6"/>
      <c r="G152" s="6" t="s">
        <v>6</v>
      </c>
      <c r="H152" s="6"/>
      <c r="I152" s="6"/>
      <c r="J152" s="6"/>
      <c r="K152"/>
    </row>
    <row r="153" spans="1:12" ht="12.75">
      <c r="A153" s="10" t="s">
        <v>93</v>
      </c>
      <c r="B153" s="11"/>
      <c r="C153" s="12"/>
      <c r="D153" s="12"/>
      <c r="E153" s="19"/>
      <c r="F153" s="13"/>
      <c r="G153" s="13"/>
      <c r="H153" s="13"/>
      <c r="I153" s="13"/>
      <c r="J153" s="13"/>
      <c r="K153" s="13"/>
      <c r="L153" s="12"/>
    </row>
    <row r="154" spans="2:11" ht="12.75">
      <c r="B154" s="8" t="s">
        <v>94</v>
      </c>
      <c r="C154" t="s">
        <v>95</v>
      </c>
      <c r="E154" s="21">
        <v>35600</v>
      </c>
      <c r="F154" s="6"/>
      <c r="G154" s="6"/>
      <c r="H154" s="6"/>
      <c r="I154" s="6"/>
      <c r="J154" s="6"/>
      <c r="K154" t="s">
        <v>96</v>
      </c>
    </row>
    <row r="155" spans="2:12" ht="12.75">
      <c r="B155" s="8" t="s">
        <v>97</v>
      </c>
      <c r="C155" t="s">
        <v>98</v>
      </c>
      <c r="E155" s="21">
        <v>35916</v>
      </c>
      <c r="F155" s="6"/>
      <c r="G155" s="6"/>
      <c r="H155" s="6"/>
      <c r="I155" s="6"/>
      <c r="J155" s="6"/>
      <c r="K155" t="s">
        <v>99</v>
      </c>
      <c r="L155" t="s">
        <v>100</v>
      </c>
    </row>
    <row r="156" spans="2:12" ht="12.75">
      <c r="B156" s="8" t="s">
        <v>101</v>
      </c>
      <c r="C156" t="s">
        <v>102</v>
      </c>
      <c r="K156" s="22" t="s">
        <v>103</v>
      </c>
      <c r="L156" t="s">
        <v>100</v>
      </c>
    </row>
    <row r="157" spans="2:12" ht="12.75">
      <c r="B157" s="8" t="s">
        <v>335</v>
      </c>
      <c r="E157" s="21">
        <v>36287</v>
      </c>
      <c r="K157" s="3" t="s">
        <v>212</v>
      </c>
      <c r="L157" t="s">
        <v>213</v>
      </c>
    </row>
    <row r="158" spans="2:12" ht="12.75">
      <c r="B158" s="8" t="s">
        <v>334</v>
      </c>
      <c r="E158" s="21" t="s">
        <v>337</v>
      </c>
      <c r="K158" s="3" t="s">
        <v>336</v>
      </c>
      <c r="L158" t="s">
        <v>213</v>
      </c>
    </row>
    <row r="159" spans="2:12" ht="12.75">
      <c r="B159" s="8" t="s">
        <v>401</v>
      </c>
      <c r="E159" s="21">
        <v>36357</v>
      </c>
      <c r="K159" s="3" t="s">
        <v>402</v>
      </c>
      <c r="L159" t="s">
        <v>213</v>
      </c>
    </row>
    <row r="160" ht="12.75">
      <c r="B160" s="23"/>
    </row>
  </sheetData>
  <printOptions/>
  <pageMargins left="0.75" right="0.75" top="1" bottom="1" header="0.5" footer="0.5"/>
  <pageSetup fitToWidth="2" fitToHeight="1" horizontalDpi="600" verticalDpi="600" orientation="portrait" paperSize="9" scale="35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8:E61"/>
  <sheetViews>
    <sheetView workbookViewId="0" topLeftCell="A7">
      <selection activeCell="C38" sqref="C38"/>
    </sheetView>
  </sheetViews>
  <sheetFormatPr defaultColWidth="9.140625" defaultRowHeight="12.75"/>
  <cols>
    <col min="1" max="1" width="20.8515625" style="0" customWidth="1"/>
  </cols>
  <sheetData>
    <row r="8" spans="1:4" ht="12.75">
      <c r="A8" t="s">
        <v>104</v>
      </c>
      <c r="B8" t="s">
        <v>105</v>
      </c>
      <c r="C8" t="s">
        <v>106</v>
      </c>
      <c r="D8" t="s">
        <v>107</v>
      </c>
    </row>
    <row r="9" spans="1:3" ht="12.75">
      <c r="A9" t="s">
        <v>12</v>
      </c>
      <c r="C9" t="s">
        <v>108</v>
      </c>
    </row>
    <row r="10" spans="1:3" ht="12.75">
      <c r="A10" t="s">
        <v>16</v>
      </c>
      <c r="C10" t="s">
        <v>109</v>
      </c>
    </row>
    <row r="11" spans="1:3" ht="12.75">
      <c r="A11" t="s">
        <v>36</v>
      </c>
      <c r="C11" t="s">
        <v>110</v>
      </c>
    </row>
    <row r="12" spans="2:4" ht="12.75">
      <c r="B12" t="s">
        <v>111</v>
      </c>
      <c r="D12" t="s">
        <v>112</v>
      </c>
    </row>
    <row r="13" spans="2:4" ht="12.75">
      <c r="B13" t="s">
        <v>113</v>
      </c>
      <c r="D13" t="s">
        <v>114</v>
      </c>
    </row>
    <row r="14" spans="2:4" ht="12.75">
      <c r="B14" t="s">
        <v>115</v>
      </c>
      <c r="D14" t="s">
        <v>116</v>
      </c>
    </row>
    <row r="15" spans="1:3" ht="12.75">
      <c r="A15" t="s">
        <v>60</v>
      </c>
      <c r="C15" t="s">
        <v>117</v>
      </c>
    </row>
    <row r="16" spans="1:3" ht="12.75">
      <c r="A16" t="s">
        <v>77</v>
      </c>
      <c r="C16" t="s">
        <v>118</v>
      </c>
    </row>
    <row r="17" spans="1:3" ht="12.75">
      <c r="A17" t="s">
        <v>78</v>
      </c>
      <c r="C17" t="s">
        <v>119</v>
      </c>
    </row>
    <row r="18" spans="1:3" ht="12.75">
      <c r="A18" t="s">
        <v>79</v>
      </c>
      <c r="C18" t="s">
        <v>120</v>
      </c>
    </row>
    <row r="19" spans="1:3" ht="12.75">
      <c r="A19" t="s">
        <v>80</v>
      </c>
      <c r="C19" t="s">
        <v>121</v>
      </c>
    </row>
    <row r="20" spans="1:3" ht="12.75">
      <c r="A20" t="s">
        <v>81</v>
      </c>
      <c r="C20" t="s">
        <v>122</v>
      </c>
    </row>
    <row r="21" spans="1:3" ht="12.75">
      <c r="A21" t="s">
        <v>82</v>
      </c>
      <c r="C21" t="s">
        <v>123</v>
      </c>
    </row>
    <row r="22" spans="1:3" ht="12.75">
      <c r="A22" t="s">
        <v>124</v>
      </c>
      <c r="C22" t="s">
        <v>125</v>
      </c>
    </row>
    <row r="23" spans="1:3" ht="12.75">
      <c r="A23" t="s">
        <v>84</v>
      </c>
      <c r="C23" t="s">
        <v>126</v>
      </c>
    </row>
    <row r="24" spans="1:3" ht="12.75">
      <c r="A24" t="s">
        <v>85</v>
      </c>
      <c r="C24" t="s">
        <v>127</v>
      </c>
    </row>
    <row r="25" spans="1:3" ht="12.75">
      <c r="A25" t="s">
        <v>86</v>
      </c>
      <c r="C25" t="s">
        <v>128</v>
      </c>
    </row>
    <row r="26" spans="1:3" ht="12.75">
      <c r="A26" t="s">
        <v>87</v>
      </c>
      <c r="C26" t="s">
        <v>129</v>
      </c>
    </row>
    <row r="27" spans="1:3" ht="12.75">
      <c r="A27" t="s">
        <v>88</v>
      </c>
      <c r="C27" t="s">
        <v>130</v>
      </c>
    </row>
    <row r="28" spans="1:3" ht="12.75">
      <c r="A28" t="s">
        <v>131</v>
      </c>
      <c r="C28" t="s">
        <v>132</v>
      </c>
    </row>
    <row r="29" spans="1:3" ht="12.75">
      <c r="A29" t="s">
        <v>90</v>
      </c>
      <c r="C29" t="s">
        <v>133</v>
      </c>
    </row>
    <row r="30" spans="1:3" ht="12.75">
      <c r="A30" t="s">
        <v>91</v>
      </c>
      <c r="C30" t="s">
        <v>134</v>
      </c>
    </row>
    <row r="31" spans="1:3" ht="12.75">
      <c r="A31" t="s">
        <v>92</v>
      </c>
      <c r="C31" t="s">
        <v>135</v>
      </c>
    </row>
    <row r="32" spans="1:3" ht="12.75">
      <c r="A32" t="s">
        <v>93</v>
      </c>
      <c r="C32" t="s">
        <v>136</v>
      </c>
    </row>
    <row r="49" ht="12.75">
      <c r="A49" s="1"/>
    </row>
    <row r="61" ht="12.75">
      <c r="E61" s="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I47"/>
  <sheetViews>
    <sheetView workbookViewId="0" topLeftCell="A14">
      <selection activeCell="A40" sqref="A40"/>
    </sheetView>
  </sheetViews>
  <sheetFormatPr defaultColWidth="9.140625" defaultRowHeight="12.75"/>
  <cols>
    <col min="1" max="1" width="231.421875" style="0" bestFit="1" customWidth="1"/>
  </cols>
  <sheetData>
    <row r="1" ht="12.75">
      <c r="A1" t="s">
        <v>137</v>
      </c>
    </row>
    <row r="2" ht="12.75">
      <c r="A2" t="s">
        <v>138</v>
      </c>
    </row>
    <row r="3" ht="12.75">
      <c r="A3" t="s">
        <v>139</v>
      </c>
    </row>
    <row r="4" ht="12.75">
      <c r="A4" t="s">
        <v>332</v>
      </c>
    </row>
    <row r="5" ht="12.75">
      <c r="A5" t="s">
        <v>333</v>
      </c>
    </row>
    <row r="6" ht="12.75">
      <c r="A6" t="s">
        <v>140</v>
      </c>
    </row>
    <row r="7" ht="12.75">
      <c r="A7" t="s">
        <v>349</v>
      </c>
    </row>
    <row r="8" ht="12.75">
      <c r="A8" s="8" t="s">
        <v>350</v>
      </c>
    </row>
    <row r="9" ht="12.75">
      <c r="A9" t="s">
        <v>351</v>
      </c>
    </row>
    <row r="10" ht="12.75">
      <c r="A10" t="s">
        <v>380</v>
      </c>
    </row>
    <row r="11" ht="357">
      <c r="A11" s="8" t="s">
        <v>348</v>
      </c>
    </row>
    <row r="12" ht="12.75" customHeight="1">
      <c r="A12" t="s">
        <v>352</v>
      </c>
    </row>
    <row r="13" ht="12.75" customHeight="1">
      <c r="A13" t="s">
        <v>141</v>
      </c>
    </row>
    <row r="14" ht="12.75">
      <c r="A14" s="9" t="s">
        <v>12</v>
      </c>
    </row>
    <row r="15" ht="12.75">
      <c r="A15" s="9" t="s">
        <v>16</v>
      </c>
    </row>
    <row r="16" ht="12.75">
      <c r="A16" s="9" t="s">
        <v>36</v>
      </c>
    </row>
    <row r="17" ht="12.75">
      <c r="A17" s="9" t="s">
        <v>60</v>
      </c>
    </row>
    <row r="18" ht="12.75">
      <c r="A18" s="9" t="s">
        <v>77</v>
      </c>
    </row>
    <row r="19" ht="12.75">
      <c r="A19" s="9" t="s">
        <v>78</v>
      </c>
    </row>
    <row r="20" ht="12.75">
      <c r="A20" s="9" t="s">
        <v>79</v>
      </c>
    </row>
    <row r="21" ht="12.75">
      <c r="A21" s="9" t="s">
        <v>329</v>
      </c>
    </row>
    <row r="22" ht="12.75">
      <c r="A22" s="9" t="s">
        <v>330</v>
      </c>
    </row>
    <row r="23" ht="12.75">
      <c r="A23" s="9" t="s">
        <v>331</v>
      </c>
    </row>
    <row r="24" ht="12.75">
      <c r="A24" s="9" t="s">
        <v>82</v>
      </c>
    </row>
    <row r="25" ht="12.75">
      <c r="A25" s="9" t="s">
        <v>83</v>
      </c>
    </row>
    <row r="26" ht="12.75">
      <c r="A26" s="9" t="s">
        <v>84</v>
      </c>
    </row>
    <row r="27" ht="12.75">
      <c r="A27" s="9" t="s">
        <v>86</v>
      </c>
    </row>
    <row r="28" ht="12.75">
      <c r="A28" s="9" t="s">
        <v>87</v>
      </c>
    </row>
    <row r="29" ht="12.75">
      <c r="A29" s="9" t="s">
        <v>88</v>
      </c>
    </row>
    <row r="30" ht="12.75">
      <c r="A30" s="9" t="s">
        <v>89</v>
      </c>
    </row>
    <row r="31" ht="12.75">
      <c r="A31" s="9" t="s">
        <v>90</v>
      </c>
    </row>
    <row r="32" ht="12.75">
      <c r="A32" s="9" t="s">
        <v>91</v>
      </c>
    </row>
    <row r="33" ht="12.75">
      <c r="A33" s="9" t="s">
        <v>92</v>
      </c>
    </row>
    <row r="34" ht="12.75">
      <c r="A34" s="9" t="s">
        <v>93</v>
      </c>
    </row>
    <row r="35" ht="12.75">
      <c r="A35" s="9"/>
    </row>
    <row r="36" ht="12.75">
      <c r="A36" t="s">
        <v>141</v>
      </c>
    </row>
    <row r="37" spans="1:9" ht="12.75">
      <c r="A37" t="s">
        <v>142</v>
      </c>
      <c r="I37" s="5"/>
    </row>
    <row r="38" ht="12.75">
      <c r="I38" s="5"/>
    </row>
    <row r="39" spans="1:9" ht="12.75">
      <c r="A39" t="s">
        <v>143</v>
      </c>
      <c r="I39" s="5"/>
    </row>
    <row r="40" spans="1:9" ht="12.75">
      <c r="A40" t="s">
        <v>141</v>
      </c>
      <c r="I40" s="5"/>
    </row>
    <row r="41" spans="1:9" ht="12.75">
      <c r="A41" t="s">
        <v>144</v>
      </c>
      <c r="I41" s="5"/>
    </row>
    <row r="42" spans="1:9" ht="12.75">
      <c r="A42" t="s">
        <v>145</v>
      </c>
      <c r="I42" s="5"/>
    </row>
    <row r="43" ht="12.75">
      <c r="I43" s="5"/>
    </row>
    <row r="44" ht="12.75">
      <c r="I44" s="5"/>
    </row>
    <row r="45" ht="12.75">
      <c r="I45" s="5"/>
    </row>
    <row r="46" ht="12.75">
      <c r="I46" s="5"/>
    </row>
    <row r="47" ht="12.75">
      <c r="I47" s="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3:F31"/>
  <sheetViews>
    <sheetView workbookViewId="0" topLeftCell="A1">
      <selection activeCell="B5" sqref="B5"/>
    </sheetView>
  </sheetViews>
  <sheetFormatPr defaultColWidth="9.140625" defaultRowHeight="12.75"/>
  <cols>
    <col min="1" max="1" width="14.140625" style="0" bestFit="1" customWidth="1"/>
    <col min="2" max="2" width="44.421875" style="0" bestFit="1" customWidth="1"/>
  </cols>
  <sheetData>
    <row r="3" spans="1:2" ht="12.75">
      <c r="A3" t="s">
        <v>426</v>
      </c>
      <c r="B3" t="str">
        <f ca="1">INFO("system")</f>
        <v>pcdos</v>
      </c>
    </row>
    <row r="4" spans="1:2" ht="12.75">
      <c r="A4" t="s">
        <v>427</v>
      </c>
      <c r="B4" t="str">
        <f ca="1">INFO("osversion")</f>
        <v>Windows (32-bit) NT 4.00</v>
      </c>
    </row>
    <row r="5" spans="1:2" ht="12.75">
      <c r="A5" t="s">
        <v>428</v>
      </c>
      <c r="B5" t="str">
        <f ca="1">INFO("release")</f>
        <v>8.0a</v>
      </c>
    </row>
    <row r="6" spans="1:2" ht="12.75">
      <c r="A6" t="s">
        <v>417</v>
      </c>
      <c r="B6" t="s">
        <v>421</v>
      </c>
    </row>
    <row r="7" spans="1:3" ht="12.75">
      <c r="A7" t="s">
        <v>418</v>
      </c>
      <c r="B7" t="s">
        <v>454</v>
      </c>
      <c r="C7" t="s">
        <v>455</v>
      </c>
    </row>
    <row r="8" spans="1:2" ht="12.75">
      <c r="A8" t="s">
        <v>419</v>
      </c>
      <c r="B8" t="s">
        <v>422</v>
      </c>
    </row>
    <row r="9" spans="1:3" ht="12.75">
      <c r="A9" t="s">
        <v>416</v>
      </c>
      <c r="B9" t="str">
        <f>CONCATENATE(Device,Dir,TempOut)</f>
        <v>d:\public\eis-web\docs\doclist.tmp</v>
      </c>
      <c r="C9" t="s">
        <v>425</v>
      </c>
    </row>
    <row r="10" spans="1:2" ht="12.75">
      <c r="A10" t="s">
        <v>420</v>
      </c>
      <c r="B10" t="s">
        <v>423</v>
      </c>
    </row>
    <row r="11" spans="1:3" ht="12.75">
      <c r="A11" t="s">
        <v>424</v>
      </c>
      <c r="B11" t="str">
        <f>CONCATENATE(Device,Dir,Renamer)</f>
        <v>d:\public\eis-web\docs\ren_list.bat</v>
      </c>
      <c r="C11" t="s">
        <v>425</v>
      </c>
    </row>
    <row r="12" spans="1:2" ht="12.75">
      <c r="A12" t="s">
        <v>441</v>
      </c>
      <c r="B12" t="s">
        <v>442</v>
      </c>
    </row>
    <row r="13" spans="1:2" ht="12.75">
      <c r="A13" t="s">
        <v>444</v>
      </c>
      <c r="B13" t="s">
        <v>443</v>
      </c>
    </row>
    <row r="16" spans="1:3" ht="12.75">
      <c r="A16" t="s">
        <v>429</v>
      </c>
      <c r="C16" t="s">
        <v>439</v>
      </c>
    </row>
    <row r="17" spans="1:2" ht="12.75">
      <c r="A17" t="s">
        <v>432</v>
      </c>
      <c r="B17">
        <v>1</v>
      </c>
    </row>
    <row r="18" spans="1:2" ht="12.75">
      <c r="A18" t="s">
        <v>433</v>
      </c>
      <c r="B18">
        <v>12</v>
      </c>
    </row>
    <row r="19" spans="1:3" ht="12.75">
      <c r="A19" t="s">
        <v>434</v>
      </c>
      <c r="B19">
        <v>14</v>
      </c>
      <c r="C19" t="s">
        <v>440</v>
      </c>
    </row>
    <row r="20" spans="1:2" ht="12.75">
      <c r="A20" t="s">
        <v>435</v>
      </c>
      <c r="B20">
        <v>35</v>
      </c>
    </row>
    <row r="21" spans="1:2" ht="12.75">
      <c r="A21" t="s">
        <v>436</v>
      </c>
      <c r="B21">
        <v>36</v>
      </c>
    </row>
    <row r="22" spans="1:2" ht="12.75">
      <c r="A22" t="s">
        <v>437</v>
      </c>
      <c r="B22">
        <v>37</v>
      </c>
    </row>
    <row r="23" ht="12.75">
      <c r="A23" t="s">
        <v>430</v>
      </c>
    </row>
    <row r="24" spans="1:2" ht="12.75">
      <c r="A24" t="s">
        <v>431</v>
      </c>
      <c r="B24">
        <v>39</v>
      </c>
    </row>
    <row r="25" spans="1:2" ht="12.75">
      <c r="A25" t="s">
        <v>438</v>
      </c>
      <c r="B25">
        <v>42</v>
      </c>
    </row>
    <row r="27" spans="1:2" ht="12.75">
      <c r="A27" t="s">
        <v>446</v>
      </c>
      <c r="B27" t="s">
        <v>445</v>
      </c>
    </row>
    <row r="28" spans="1:6" ht="12.75">
      <c r="A28" t="s">
        <v>453</v>
      </c>
      <c r="B28" t="str">
        <f>CONCATENATE("in",F28,D28,".log")</f>
        <v>in004.log</v>
      </c>
      <c r="C28" s="29">
        <f ca="1">MONTH(TODAY())</f>
        <v>4</v>
      </c>
      <c r="D28" t="str">
        <f>IF(C28&lt;10,CONCATENATE("0",C28),C28)</f>
        <v>04</v>
      </c>
      <c r="E28" s="29">
        <f ca="1">YEAR(TODAY())</f>
        <v>2000</v>
      </c>
      <c r="F28" s="29">
        <f>MOD(E28,100)</f>
        <v>0</v>
      </c>
    </row>
    <row r="29" spans="1:2" ht="12.75">
      <c r="A29" t="s">
        <v>449</v>
      </c>
      <c r="B29" t="s">
        <v>448</v>
      </c>
    </row>
    <row r="30" spans="1:2" ht="12.75">
      <c r="A30" t="s">
        <v>447</v>
      </c>
      <c r="B30" t="s">
        <v>450</v>
      </c>
    </row>
    <row r="31" spans="1:2" ht="12.75">
      <c r="A31" t="s">
        <v>451</v>
      </c>
      <c r="B31" t="s">
        <v>452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Mullard Space Science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mwt</dc:creator>
  <cp:keywords/>
  <dc:description/>
  <cp:lastModifiedBy>eis-web</cp:lastModifiedBy>
  <cp:lastPrinted>1999-08-03T16:13:38Z</cp:lastPrinted>
  <dcterms:created xsi:type="dcterms:W3CDTF">1998-08-06T14:49:29Z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